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0395" windowHeight="11640" activeTab="0"/>
  </bookViews>
  <sheets>
    <sheet name="Plan1" sheetId="1" r:id="rId1"/>
  </sheets>
  <definedNames>
    <definedName name="_xlnm.Print_Titles" localSheetId="0">'Plan1'!$1:$6</definedName>
  </definedNames>
  <calcPr fullCalcOnLoad="1"/>
</workbook>
</file>

<file path=xl/sharedStrings.xml><?xml version="1.0" encoding="utf-8"?>
<sst xmlns="http://schemas.openxmlformats.org/spreadsheetml/2006/main" count="481" uniqueCount="399">
  <si>
    <t>Análise e desenvolvimento de sistemas</t>
  </si>
  <si>
    <t>Programação</t>
  </si>
  <si>
    <t>Processamento de dados e congêneres</t>
  </si>
  <si>
    <t>Elaboração de programas de computadores, inclusive de jogos eletrônicos.</t>
  </si>
  <si>
    <t>Licenciamento ou cessão de direito de uso de programas de computação.</t>
  </si>
  <si>
    <t>Assessoria e consultoria em informática</t>
  </si>
  <si>
    <t>Suporte técnico em informática, inclusive instalação, configuração e manutenção de programas de computação e bancos de dados.</t>
  </si>
  <si>
    <t>Planejamento, confecção, manutenção e atualização de paginas eletrônicas.</t>
  </si>
  <si>
    <t>Serviços de pesquisas e desenvolvimento de qualquer natureza.</t>
  </si>
  <si>
    <t>Cessão de direito de uso de marcas e de sinais de propaganda.</t>
  </si>
  <si>
    <t>Exploração de salões de festas, centro de convenções, escritórios virtuais, stands, quadras esportivas, estádios, ginásios, auditórios, casas de espetáculos, parques de diversões, canchas e congêneres, para realização de eventos ou negócios de qualquer natureza.</t>
  </si>
  <si>
    <t>Locação, sublocação, arrendamento, direito de passagem ou permissão de uso, compartilhado ou não, de ferrovia, rodovia, postes, cabos, dutos e condutos de qualquer natureza.</t>
  </si>
  <si>
    <t>-</t>
  </si>
  <si>
    <t>Cessão de andaimes, palcos, coberturas e outras estruturas de uso temporário.</t>
  </si>
  <si>
    <t>Medicina e biomedicina.</t>
  </si>
  <si>
    <t>Análises clínicas, patologia, eletricidade médica, radioterapia, quimioterapia, ultra-sonografia, ressonância magnética, radiologia, tomografia e congêneres.</t>
  </si>
  <si>
    <t>Hospitais, clínicas, laboratórios, sanatórios, manicômios, casas de saúde, prontos-socorros, ambulatórios e congêneres.</t>
  </si>
  <si>
    <t>Instrumentação cirúrgica</t>
  </si>
  <si>
    <t>Acupuntura</t>
  </si>
  <si>
    <t>Enfermagem, inclusive serviços auxiliares.</t>
  </si>
  <si>
    <t>Serviços farmacêuticos.</t>
  </si>
  <si>
    <t>Terapia ocupacional, fisioterapia e fonoaudiologia</t>
  </si>
  <si>
    <t>Terapias de qualquer espécie destinadas ao tratamento físico, orgânico e mental.</t>
  </si>
  <si>
    <t>Nutrição.</t>
  </si>
  <si>
    <t>Obstetrícia</t>
  </si>
  <si>
    <t>Odontologia.</t>
  </si>
  <si>
    <t>Ortóptica.</t>
  </si>
  <si>
    <t>Próteses sob encomenda.</t>
  </si>
  <si>
    <t>Psicanálise</t>
  </si>
  <si>
    <t>Psicologia.</t>
  </si>
  <si>
    <t>Casas de repouso e de recuperação, creches, asilos e congêneres.</t>
  </si>
  <si>
    <t>Inseminação artificial, fertilização in vitro e congêneres.</t>
  </si>
  <si>
    <t>Bancos de sangue, leite, pele, olhos, óvulos, sêmen e congêneres.</t>
  </si>
  <si>
    <t>Coleta de sangue, leite, tecidos, sêmen, órgãos e materiais biológicos de qualquer espécie.</t>
  </si>
  <si>
    <t>Unidade de atendimento, assistência ou tratamento móvel e congêneres.</t>
  </si>
  <si>
    <t>Planos de medicina de grupo individual e convênios para prestação de assistência médica, hospitalar, odontológica e congêneres.</t>
  </si>
  <si>
    <t>Outros planos de saúde que se cumpram através de terceiros contratados, credenciados, cooperados ou apenas pagos pelo operador do plano mediante indicação do rio.</t>
  </si>
  <si>
    <t>Medicina veterinária e zootecnia.</t>
  </si>
  <si>
    <t>Hospitais, clínicas, ambulatórios, pronto-socorros e congêneres, na área veterinária.</t>
  </si>
  <si>
    <t>Laboratórios de análises na área veterinária.</t>
  </si>
  <si>
    <t>Bancos de sangue e de órgãos e congêneres.</t>
  </si>
  <si>
    <t>Guarda, tratamento, amestramento, embelezamento, alojamento e congêneres</t>
  </si>
  <si>
    <t>Planos de atendimento e assistência médico-veterinária.</t>
  </si>
  <si>
    <t>Barbearia, cabeleireiros, manicuros, pedicuros e congêneres.</t>
  </si>
  <si>
    <t>Esteticistas, tratamento de pele, depilação e congêneres</t>
  </si>
  <si>
    <t>Banhos, duchas, sauna, massagens e congêneres</t>
  </si>
  <si>
    <t>Ginástica, dança, esportes, natação, artes marciais e demais atividades físicas.</t>
  </si>
  <si>
    <t>Centros de emagrecimento, spa e congêneres.</t>
  </si>
  <si>
    <t>Engenharia, agronomia, agrimensura, arquitetura, geologia, urbanismo, paisagismo e congêneres.</t>
  </si>
  <si>
    <t>Execução, por administração, empreitada ou subempreitada, de obras de construção civil, hidráulica ou elétrica e de outras obras semelhantes, inclusive sondagem, perfuração de poços, escavação, drenagem e irrigação, terraplanagem, pavimentação, concretagem e a instalação e montagem de produtos, peças e equipamentos (exceto o fornec. De mercadorias produzidas pelo prest. de serv. Fora do local da prest. dos serv., que fica sujeita ao ICMS)</t>
  </si>
  <si>
    <t>Elaboração de planos diretores, estudos de viabilidade, estudos organizacionais e outros, relacionados com obras e serviços de engenharia; elaboração de anteprojetos, projetos básicos e projetos executivos para trabalhos de engenharia.</t>
  </si>
  <si>
    <t>Demolição</t>
  </si>
  <si>
    <t>Reparação, conservação e reforma de edifícios, estradas, pontes, portos e congêneres (exceto o fornec. mercadorias produzidas pelo prest. dos serv., fora do local da prest. do serv., que fica sujeito ao ICMS).</t>
  </si>
  <si>
    <t>Colocação e instalação de tapetes, carpetes, assoalhos, cortinas, revestimentos de parede, vidros, divisórias, placas de gesso e congêneres, com material fornecido pelo tomador de serviços.</t>
  </si>
  <si>
    <t>Recuperação, raspagem, polimento e lustração de pisos e congêneres.</t>
  </si>
  <si>
    <t>Calafetação.</t>
  </si>
  <si>
    <t>Varrição, coleta, remoção, incineração, tratamento, reciclagem, separação e destinação final de lixo, rejeitos e outros resíduos quaisquer.</t>
  </si>
  <si>
    <t>Limpeza, manutenção e conservação de vias e logradouros públicos, imóveis, chaminés, piscinas, parques, jardins e congêneres.</t>
  </si>
  <si>
    <t>Decoração e jardinagem, inclusive corte e poda de árvores.</t>
  </si>
  <si>
    <t>Controle e tratamento de efluentes de qualquer natureza e de agentes físicos, químicos e biológicos.</t>
  </si>
  <si>
    <t>Dedetização, desinfecção, desinsetização, imunização, higienização, desratização, pulverização e congêneres.</t>
  </si>
  <si>
    <t>Florestamento, reflorestamento, semeadura, adubação e congêneres.</t>
  </si>
  <si>
    <t>Escoramento, contenção de encostas e serviços congêneres</t>
  </si>
  <si>
    <t>Limpeza e dragagem de rios, portos, canais, baías, lagos, lagoas, represas, açudes e congêneres.</t>
  </si>
  <si>
    <t>Acompanhamento e fiscalização da execução de obras de engenharia, arquitetura e urbanismo</t>
  </si>
  <si>
    <t>Aerofotogrametria (inclusive interpretação), cartografia, mapeamento, levantamentos topográficos, batimétricos, geográficos, geodésicos, geológicos, geofísicos e congêneres</t>
  </si>
  <si>
    <t>Pesquisa, perfuração, cimentação, mergulho, perfilagem, concretação, testemunhagem, pescaria, estimulação e outros serviços relacionados com a exploração e explotação de petróleo, gás natural e de outros recursos minerais.</t>
  </si>
  <si>
    <t>Nucleação e bombardeamento de nuvens e congêneres.</t>
  </si>
  <si>
    <t>Ensino regular pré-escolar, fundamental, médio e superior.</t>
  </si>
  <si>
    <t>Instrução, treinamento, orientação pedagógica e educacional, avaliação de conhecimentos de qualquer natureza.</t>
  </si>
  <si>
    <t>Hospedagem em hotéis, apart-service condominiais, flat, apart-hotéis, hotéis residência, residence-sevice, suíte service, hotelaria marítima, motéis, pensões e congêneres; ocupação por temporada c/ fornec. de serv.(o valor da alimentação e gorjeta, quando incluído no preço da diária, fica sujeito ao ISS).</t>
  </si>
  <si>
    <t>Agenciamento, organização promoção, intermediação e execução de programas de turismo, passeios, viagens excursões, hospedagens e congêneres</t>
  </si>
  <si>
    <t>Guias de turismo.</t>
  </si>
  <si>
    <t>Agenciamento, corretagem ou intermediação de câmbio, de seguros, de cartões de crédito, de planos de saúde e de planos de previdência privada (exceto Inst. Financ. Autor. Bco. Central).</t>
  </si>
  <si>
    <t>Agenciamento, corretagem ou intermediação de títulos em geral, valores mobiliários e contratos quaisquer (exceto Inst. Financ. Autor. Bco. Central).</t>
  </si>
  <si>
    <t>Agenciamento, corretagem ou intermediação de direitos de propriedade industrial, artística ou literária.</t>
  </si>
  <si>
    <t>Agenciamento, corretagem ou intermediação de contratos de arrendamento mercantil (leasing), de franquia (franchising) e de faturização (factoring). (exceto Inst. Financ. Autor. Bco. Central).</t>
  </si>
  <si>
    <t>Agenciamento, corretagem ou intermediação de bens móveis ou imóveis, não abrangidos em outros itens ou subitens, inclusive aqueles realizados no âmbito de Bolsas de Mercadorias e Futuros, por quaisquer meios.</t>
  </si>
  <si>
    <t>Agenciamento marítimo.</t>
  </si>
  <si>
    <t>Agenciamento de notícias.</t>
  </si>
  <si>
    <t>Agenciamento de publicidade e propaganda, inclusive o agenciamento de veiculação por quaisquer meios.</t>
  </si>
  <si>
    <t>Representação de qualquer natureza, inclusive comercial.</t>
  </si>
  <si>
    <t>Distribuição de bens de terceiros.</t>
  </si>
  <si>
    <t>Guarda e estacionamento de veículos terrestres automotores, de aeronaves e de embarcações.</t>
  </si>
  <si>
    <t>Vigilância, segurança ou monitoramento de bens e pessoas.</t>
  </si>
  <si>
    <t>Escolta, inclusive de veículos de cargas.</t>
  </si>
  <si>
    <t>Armazenamento, depósito, carga, descarga, arrumação e guarda de bens de qualquer espécie.</t>
  </si>
  <si>
    <t>Espetáculos teatrais.</t>
  </si>
  <si>
    <t>Exibições cinematográficas.</t>
  </si>
  <si>
    <t>Espetáculos circenses.</t>
  </si>
  <si>
    <t>Programas de auditório.</t>
  </si>
  <si>
    <t>Parques de diversões, centros de lazer e congêneres.</t>
  </si>
  <si>
    <t>Boates, táxi-dancing e congêneres.</t>
  </si>
  <si>
    <t>Shows, ballet, danças, desfiles, bailes, óperas, concertos, recitais, festivais e congêneres.</t>
  </si>
  <si>
    <t>Feiras, exposições, congressos e congêneres.</t>
  </si>
  <si>
    <t>Bilhares, boliches e diversões eletrônicas ou não</t>
  </si>
  <si>
    <t>Corridas e competições de animais.</t>
  </si>
  <si>
    <t>Competições esportivas ou de destreza física ou intelectual, com ou sem a participação de espectador</t>
  </si>
  <si>
    <t>Execução de música.</t>
  </si>
  <si>
    <t>Produção, mediante ou sem encomenda prévia, de eventos, espetáculos, entrevistas, shows, ballet, danças, desfiles, bailes, teatros, óperas, concertos, recitais, festivais e congêneres.</t>
  </si>
  <si>
    <t>Fornecimento de música para ambientes fechados ou não, mediante transmissão por qualquer processo.</t>
  </si>
  <si>
    <t>Desfiles de blocos carnavalescos ou folclóricos, trios elétricos e congêneres.</t>
  </si>
  <si>
    <t>Exibição de filmes, entrevistas, musicais, espetáculos, shows, concertos, desfiles, óperas, competições esportivas, de destreza intelectual ou congêneres</t>
  </si>
  <si>
    <t>Recreação e animação, inclusive em festas e eventos de qualquer natureza</t>
  </si>
  <si>
    <t>Fonografia ou gravação de sons, inclusive trucagem, dublagem, mixagem e congêneres</t>
  </si>
  <si>
    <t>Fotografia e cinematografia, inclusive revelação, ampliação, cópia, reprodução, trucagem e congêneres</t>
  </si>
  <si>
    <t>Reprografia, microfilmagem e digitalização.</t>
  </si>
  <si>
    <t>Composição gráfica, fotocomposição, clicheria, zincografia, litografia e fotolitografia.</t>
  </si>
  <si>
    <t>Assistência técnica.</t>
  </si>
  <si>
    <t>Recondicionamento de motores (exceto peças e partes empregadas, que ficam sujeitas ao ICMS).</t>
  </si>
  <si>
    <t>Recauchutagem ou regeneração de pneus.</t>
  </si>
  <si>
    <t>Restauração, recondicionamento, acondicionamento, pintura, beneficiamento, lavagem, secagem, tingimento, galvanoplastia, anodização, corte, recorte, polimento, plastificação e congêneres, de objetos quaisquer.</t>
  </si>
  <si>
    <t>Instalação e montagem de aparelhos, máquinas e equipamentos, inclusive montagem industrial, prestados ao usuário final, exclusivamente com material por ele fornecido.</t>
  </si>
  <si>
    <t>Colocação de molduras e congêneres.</t>
  </si>
  <si>
    <t>Encadernação, gravação e douração de livros, revistas e congêneres.</t>
  </si>
  <si>
    <t>Alfaiataria e costura, quando o material for fornecido pelo usuário final, exceto aviamento.</t>
  </si>
  <si>
    <t>Tinturaria e lavanderia.</t>
  </si>
  <si>
    <t>Tapeçaria e reforma de estofamentos em geral.</t>
  </si>
  <si>
    <t>Funilaria e lanternagem.</t>
  </si>
  <si>
    <t>Carpintaria e serralheria.</t>
  </si>
  <si>
    <t>Administração de fundos quaisquer, de consórcio, de cartão de crédito ou débito e congêneres, de carteira de clientes, de cheques pré-datados e congêneres.</t>
  </si>
  <si>
    <t>Locação e manutenção de cofres particulares, de terminais eletrônicos, de terminais de atendimento e de bens e equipamentos em geral.</t>
  </si>
  <si>
    <t>Fornecimento ou emissão de atestados em geral, inclusive atestado de idoneidade, atestado de capacidade financeira e congêneres.</t>
  </si>
  <si>
    <t>Cadastro, elaboração de ficha cadastral, renovação cadastral e congêneres, inclusão ou exclusão no Cadastro de Emitentes de Cheques sem Fundos CCF ou em quaisquer outros bancos cadastrais.</t>
  </si>
  <si>
    <t>Emissão, reemissão e fornecimento de avisos, comprovantes e documentos em geral; abono de firmas; coleta e entrega de documentos, bens e valores; comunicação com outra agência ou com a administração central; licenciamento eletrônico de veículos; transferência de veículos; agenciamento fiduciário ou depositário; devolução de bens em custódia.</t>
  </si>
  <si>
    <t>Acesso, movimentação, atendimento e consulta a contas em geral, por qualquer meio ou processo, inclusive por telefone, facsímile, internet e telex, acesso a terminais de atendimento, inclusive vinte e quatro horas; acesso a outro banco e a rede compartilhada; fornecimento de saldo, extrato e demais informações relativas a contas em geral, por qualquer meio ou processo.</t>
  </si>
  <si>
    <t>Emissão, reemissão, alteração, cessão, substituição, cancelamento e registro de contrato de crédito; estudo, análise e avaliação de operações de crédito; emissão, concessão, alteração ou contratação de aval, fiança, anuência e congêneres; serviços relativos a abertura de crédito, para quaisquer fins.</t>
  </si>
  <si>
    <t>Arrendamento mercantil (leasing) de quaisquer bens, inclusive cessão de direitos e obrigações, substituição de garantia, alteração, cancelamento de registro de contrato, e demais serviços relacionados ao arrendamento mercantil (leasing).</t>
  </si>
  <si>
    <t>Serviço relacionados a cobranças, recebimentos ou pagamentos em geral, de títulos quaisquer, de contas ou carnês, de câmbio, de tributos e por conta de terceiros, inclusive os efetuados por meio eletrônico, automático ou por máquinas de atendimento; fornecimento de posição de cobrança, recebimento ou pagamento; emissão de carnês, fichas de compensação, impressos e documentos em geral.</t>
  </si>
  <si>
    <t>Devolução de títulos, protestos de títulos, sustação de protesto, manutenção de títulos, reapresentação de títulos, e demais serviços a eles relacionados.</t>
  </si>
  <si>
    <t>Custódia em geral, inclusive de títulos e valores mobiliários.</t>
  </si>
  <si>
    <t>Serviços relacionados a operações de câmbio em geral, edição, alteração, prorrogação, cancelamento e baixa de contrato de câmbio; emissão de registro de exportação ou de crédito; cobrança ou depósito no exterior; emissão, fornecimento e cancelamento de cheques de viagem; fornecimento, transferência, cancelamento e demais serviços relativos a carta de crédito de importação, exportação e garantias recebidas; envio e recebimento de mensagens em geral relacionadas a operações de câmbio</t>
  </si>
  <si>
    <t>Fornecimento, emissão, reemissão, renovação e manutenção de cartão magnético, cartão de crédito, cartão de débito, cartão salário e congêneres.</t>
  </si>
  <si>
    <t>Compensação de cheques e títulos quaisquer; serviços relacionados a depósito, inclusive depósito identificado, a saque de contas quaisquer, por qualquer meio ou processo, inclusive em terminais eletrônicos e de atendimento.</t>
  </si>
  <si>
    <t>Emissão, reemissão, liquidação, alteração, cancelamento e baixa de ordens de pagamento, ordens de crédito e similares, por qualquer meio ou processo; serviços relacionados à transferência de valores, dados, fundos, pagamentos e similares, inclusive entre contas em geral.</t>
  </si>
  <si>
    <t>Emissão, fornecimento, devolução, sustação, cancelamento e oposição de cheques quaisquer, avulso ou por talão.</t>
  </si>
  <si>
    <t>Serviços relacionados a crédito imobiliário, avaliação e vistoria de imóvel ou obra, análise técnica e jurídica, emissão, reemissão, alteração, transferência e renegociação de contrato, emissão e reemissão do termo de quitação e demais serviços relacionados a crédito imobiliário.</t>
  </si>
  <si>
    <t>Serviços de transporte de natureza municipal.</t>
  </si>
  <si>
    <t>Assessoria e consultoria de qualquer natureza, não contida em outros itens desta lista; análise, exame, pesquisa, coleta, compilação e fornecimento de dados e informações de qualquer natureza, inclusive cadastro e similares.</t>
  </si>
  <si>
    <t>Planejamento, coordenação, programação ou organização técnica, financeira ou administrativa</t>
  </si>
  <si>
    <t>Fornecimento de mão-de-obra, mesmo em caráter temporário, inclusive de empregados ou trabalhadores, avulsos ou temporários, contratados pelo prestador de serviço.</t>
  </si>
  <si>
    <t>Propaganda e publicidade, inclusive promoção de vendas, planejamento de campanhas ou sistemas de publicidade, elaboração de desenhos, textos e demais materiais publicitários</t>
  </si>
  <si>
    <t>Franquia (franchising).</t>
  </si>
  <si>
    <t>Perícias, laudos, exames técnicos e análises técnicas.</t>
  </si>
  <si>
    <t>Planejamento, organização e administração de feiras, exposições, congressos e congêneres.</t>
  </si>
  <si>
    <t>Organização de festas e recepções; bufê (exceto o fornecimento de alimentação e bebidas, que fica sujeito ao ICMS).</t>
  </si>
  <si>
    <t>Administração em geral, inclusive de bens e negócios de terceiros.</t>
  </si>
  <si>
    <t>Leilão e congêneres.</t>
  </si>
  <si>
    <t>Advocacia.</t>
  </si>
  <si>
    <t>Arbitragem de qualquer espécie, inclusive jurídica.</t>
  </si>
  <si>
    <t>Auditoria.</t>
  </si>
  <si>
    <t>Análise de Organização e Métodos.</t>
  </si>
  <si>
    <t>Atuária e cálculos técnicos de qualquer natureza.</t>
  </si>
  <si>
    <t>Contabilidade, inclusive serviços técnicos e auxiliares.</t>
  </si>
  <si>
    <t>Consultoria e assessoria econômica ou financeira.</t>
  </si>
  <si>
    <t>Estatística.</t>
  </si>
  <si>
    <t>Cobrança em geral (exceto Instituições Financeiras autorizadas pelo Banco Central)</t>
  </si>
  <si>
    <t>Assessoria, análise, avaliação, atendimento, consulta, cadastro, seleção, gerenciamento de informações, administração de contas a receber ou a pagar e em geral, relacionados a operações de faturização (factoring).</t>
  </si>
  <si>
    <t>Apresentação de palestras, conferências, seminários e congêneres.</t>
  </si>
  <si>
    <t>Serviços de regularização de sinistros vinculados a contratos de seguros; inspeção e avaliação de riscos para coberturas de contratos de Seguros; prevenção e gerência de riscos seguráveis e congêneres.</t>
  </si>
  <si>
    <t>Serviços de distribuição e venda de bilhetes e demais produtos de loteria, bingos, cartões, pules ou cupons de apostas, sorteios, prêmios, inclusive os decorrentes de títulos de capitalização e congêneres.</t>
  </si>
  <si>
    <t>Serviços portuários, ferroportuários, utilização de porto, movimentação de passageiros, reboque de embarcações, rebocador escoteiro, atracação, desatracação, serviços de praticagem, capatazia, armazenagem de qualquer natureza, serviços acessórios, movimentação de mercadorias, serviços de apoio marítimo, de movimentação ao largo, serviços de armadores, estiva, conferência, logística e congêneres</t>
  </si>
  <si>
    <t>Serviços aeroportuários, utilização de aeroporto, movimentação de passageiros, armazenagem de qualquer natureza, capatazia, movimentação de aeronaves, serviços de apoio aeroportuários, serviços acessórios, movimentação de mercadorias, logística e congêneres.</t>
  </si>
  <si>
    <t>Serviços de registros públicos, cartorários e notariais.</t>
  </si>
  <si>
    <t>Serviços de exploração de rodovia mediante cobrança de preço ou pedágio dos usuários, envolvendo execução de serviços de conservação, manutenção, melhoramentos para adequação de capacidade e segurança de trânsito, operação, monitoração, assistência aos usuários e outros serviços definidos em contratos, atos de concessão ou de permissão ou em normas oficiais.</t>
  </si>
  <si>
    <t>Serviços de programação e comunicação visual, desenho industrial e congêneres.</t>
  </si>
  <si>
    <t>Serviços de chaveiros, confecção de carimbos, placas, sinalização visual, banners, adesivos e congêneres.</t>
  </si>
  <si>
    <t>Funerais, inclusive fornecimento de caixão, urna ou esquifes; aluguel de capela; transporte de corpo cadavérico; fornecimento de flores, coroas e outros paramentos; desembaraço de certidão de óbito; fornecimento de véu, essa e outros adornos; embalsamento, embelezamento, conservação ou restauração de cadáveres.</t>
  </si>
  <si>
    <t>Cremação de corpos e partes de corpos cadavéricos.</t>
  </si>
  <si>
    <t>Planos ou convênios funerários.</t>
  </si>
  <si>
    <t>Manutenção e conservação de jazigos e cemitérios.</t>
  </si>
  <si>
    <t>Serviços de coleta, remessa ou entrega de correspondências, documentos, objetos, bens ou valores, inclusive pelos correios e sua agências franqueadas; courrier e congêneres.</t>
  </si>
  <si>
    <t>Serviços de assistência social</t>
  </si>
  <si>
    <t>Serviços de avaliação de bens e serviços de qualquer natureza.</t>
  </si>
  <si>
    <t>Serviços de biblioteconomia.</t>
  </si>
  <si>
    <t>Serviços de biologia, biotecnologia e química.</t>
  </si>
  <si>
    <t>Serviços técnicos em edificações, eletrônica, eletrotécnica, mecânica, telecomunicações e congêneres.</t>
  </si>
  <si>
    <t>Serviços de desenhos técnicos</t>
  </si>
  <si>
    <t>Serviços de desembaraço aduaneiro, comissários, despachantes e congêneres.</t>
  </si>
  <si>
    <t>Serviços de investigações particulares, detetives e congêneres.</t>
  </si>
  <si>
    <t>Serviços de reportagem, assessoria de imprensa, jornalismo e relações públicas.</t>
  </si>
  <si>
    <t>Serviços de meteorologia.</t>
  </si>
  <si>
    <t>Serviços de artistas, atletas, modelos e manequins</t>
  </si>
  <si>
    <t>Serviços de museologia.</t>
  </si>
  <si>
    <t>Serviços de ourivesaria (quando o material for fornecido pelo tomador do serviço).</t>
  </si>
  <si>
    <t>Obras de arte sob encomenda.</t>
  </si>
  <si>
    <t>Prefeitura do Município de Santana de Parnaíba</t>
  </si>
  <si>
    <t>Estado de São Paulo</t>
  </si>
  <si>
    <t>TABELA DO ISS</t>
  </si>
  <si>
    <t>DESCRIÇÃO DOS SERVIÇOS</t>
  </si>
  <si>
    <t>ALÍQUOTA SOBRE O PREÇO DO SERVIÇO</t>
  </si>
  <si>
    <t>Lubrificação, limpeza, lustração,revisão, carga e descarga, conserto, restauração , blindagem, manutenção e conservação de máquinas, veículos, aparelhos, equipamentos, motores, elevadores ou de qualquer objeto (exceto peças e partes empregadas, que ficam sujeitas ao ICMS).</t>
  </si>
  <si>
    <t>valor atual</t>
  </si>
  <si>
    <t>IMPORTÂNCIA FIXA POR ANO AUTÔNOMOS</t>
  </si>
  <si>
    <t>Reposição 8,5%</t>
  </si>
  <si>
    <t>Reposição 10,0%</t>
  </si>
  <si>
    <t xml:space="preserve">Reposição </t>
  </si>
  <si>
    <t xml:space="preserve">Serviços de terminais rodoviários, ferroviários, metroviários, movimentação de passageiros, mercadorias, inclusive suas operações, logística e congêneres </t>
  </si>
  <si>
    <t>Abertura de contas em geral, inclusive conta-corrente, conta de investimento, e aplicação, e caderneta de poupança, no país e no exterior, bem como a manutenção das referidas contas ativas e inativas</t>
  </si>
  <si>
    <t>LEI Nº 3166  , DE 8  DE DEZEMBRO DE  2011</t>
  </si>
  <si>
    <t>ATIVIDADE</t>
  </si>
  <si>
    <t>ISS RETIDO</t>
  </si>
  <si>
    <t>CÓDIGO LEI 116</t>
  </si>
  <si>
    <t>1.01</t>
  </si>
  <si>
    <t>1.02</t>
  </si>
  <si>
    <t>1.03</t>
  </si>
  <si>
    <t>1.04</t>
  </si>
  <si>
    <t>1.05</t>
  </si>
  <si>
    <t>1.06</t>
  </si>
  <si>
    <t>1.07</t>
  </si>
  <si>
    <t>1.08</t>
  </si>
  <si>
    <t>2.01</t>
  </si>
  <si>
    <t>3.02</t>
  </si>
  <si>
    <t>3.03</t>
  </si>
  <si>
    <t>3.04</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</si>
  <si>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</si>
  <si>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</si>
  <si>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</si>
  <si>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</si>
  <si>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</si>
  <si>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</si>
  <si>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</si>
  <si>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</si>
  <si>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</si>
  <si>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</si>
  <si>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</si>
  <si>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</si>
  <si>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</si>
  <si>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</si>
  <si>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</si>
  <si>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</si>
  <si>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</si>
  <si>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</si>
  <si>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</si>
  <si>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</si>
  <si>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</si>
  <si>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</si>
  <si>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</si>
  <si>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5.01</t>
  </si>
  <si>
    <t>5.02</t>
  </si>
  <si>
    <t>5.03</t>
  </si>
  <si>
    <t>5.04</t>
  </si>
  <si>
    <t>5.05</t>
  </si>
  <si>
    <t>5.06</t>
  </si>
  <si>
    <t>5.07</t>
  </si>
  <si>
    <t>5.08</t>
  </si>
  <si>
    <t>5.09</t>
  </si>
  <si>
    <t>6.01</t>
  </si>
  <si>
    <t>6.02</t>
  </si>
  <si>
    <t>6.03</t>
  </si>
  <si>
    <t>6.04</t>
  </si>
  <si>
    <t>6.05</t>
  </si>
  <si>
    <t>7.01</t>
  </si>
  <si>
    <t>7.02</t>
  </si>
  <si>
    <t>7.03</t>
  </si>
  <si>
    <t>7.04</t>
  </si>
  <si>
    <t>7.05</t>
  </si>
  <si>
    <t>7.06</t>
  </si>
  <si>
    <t>7.07</t>
  </si>
  <si>
    <t>7.08</t>
  </si>
  <si>
    <t>7.09</t>
  </si>
  <si>
    <t>7.10</t>
  </si>
  <si>
    <t>7.11</t>
  </si>
  <si>
    <t>7.12</t>
  </si>
  <si>
    <t>7.13</t>
  </si>
  <si>
    <t>7.16</t>
  </si>
  <si>
    <t>7.17</t>
  </si>
  <si>
    <t>7.18</t>
  </si>
  <si>
    <t>7.19</t>
  </si>
  <si>
    <t>7.20</t>
  </si>
  <si>
    <t>8.01</t>
  </si>
  <si>
    <t>8.02</t>
  </si>
  <si>
    <t>9.01</t>
  </si>
  <si>
    <t>9.02</t>
  </si>
  <si>
    <t>9.03</t>
  </si>
  <si>
    <t>10.01</t>
  </si>
  <si>
    <t>10.02</t>
  </si>
  <si>
    <t>10.03</t>
  </si>
  <si>
    <t>10.04</t>
  </si>
  <si>
    <t>10.05</t>
  </si>
  <si>
    <t>10.06</t>
  </si>
  <si>
    <t>10.07</t>
  </si>
  <si>
    <t>10.08</t>
  </si>
  <si>
    <t>10.09</t>
  </si>
  <si>
    <t>10.10</t>
  </si>
  <si>
    <t>11.01</t>
  </si>
  <si>
    <t>11.02</t>
  </si>
  <si>
    <t>11.03</t>
  </si>
  <si>
    <t>11.04</t>
  </si>
  <si>
    <t>12.01</t>
  </si>
  <si>
    <t>12.02</t>
  </si>
  <si>
    <t>12.03</t>
  </si>
  <si>
    <t>12.04</t>
  </si>
  <si>
    <t>12.05</t>
  </si>
  <si>
    <t>12.06</t>
  </si>
  <si>
    <t>12.07</t>
  </si>
  <si>
    <t>12.08</t>
  </si>
  <si>
    <t>12.09</t>
  </si>
  <si>
    <t>12.10</t>
  </si>
  <si>
    <t>12.11</t>
  </si>
  <si>
    <t>12.12</t>
  </si>
  <si>
    <t>12.17</t>
  </si>
  <si>
    <t>12.13</t>
  </si>
  <si>
    <t>12.14</t>
  </si>
  <si>
    <t>12.15</t>
  </si>
  <si>
    <t>12.16</t>
  </si>
  <si>
    <t>13.02</t>
  </si>
  <si>
    <t>13.03</t>
  </si>
  <si>
    <t>13.04</t>
  </si>
  <si>
    <t>14.01</t>
  </si>
  <si>
    <t>14.02</t>
  </si>
  <si>
    <t>14.03</t>
  </si>
  <si>
    <t>14.04</t>
  </si>
  <si>
    <t>14.05</t>
  </si>
  <si>
    <t>14.06</t>
  </si>
  <si>
    <t>14.07</t>
  </si>
  <si>
    <t>14.08</t>
  </si>
  <si>
    <t>14.09</t>
  </si>
  <si>
    <t>14.10</t>
  </si>
  <si>
    <t>14.11</t>
  </si>
  <si>
    <t>14.12</t>
  </si>
  <si>
    <t>14.13</t>
  </si>
  <si>
    <t>15.01</t>
  </si>
  <si>
    <t>15.02</t>
  </si>
  <si>
    <t>15.03</t>
  </si>
  <si>
    <t>15.04</t>
  </si>
  <si>
    <t>15.06</t>
  </si>
  <si>
    <t>15.07</t>
  </si>
  <si>
    <t>15.08</t>
  </si>
  <si>
    <t>15.09</t>
  </si>
  <si>
    <t>15.10</t>
  </si>
  <si>
    <t>15.11</t>
  </si>
  <si>
    <t>15.12</t>
  </si>
  <si>
    <t>15.13</t>
  </si>
  <si>
    <t>15.14</t>
  </si>
  <si>
    <t>15.15</t>
  </si>
  <si>
    <t>15.16</t>
  </si>
  <si>
    <t>15.17</t>
  </si>
  <si>
    <t>15.18</t>
  </si>
  <si>
    <t>16.01</t>
  </si>
  <si>
    <t>17.01</t>
  </si>
  <si>
    <t>17.02</t>
  </si>
  <si>
    <t>17.03</t>
  </si>
  <si>
    <t>17.04</t>
  </si>
  <si>
    <t>17.05</t>
  </si>
  <si>
    <t>17.06</t>
  </si>
  <si>
    <t>17.08</t>
  </si>
  <si>
    <t>17.09</t>
  </si>
  <si>
    <t>17.10</t>
  </si>
  <si>
    <t>17.11</t>
  </si>
  <si>
    <t>17.12</t>
  </si>
  <si>
    <t>17.13</t>
  </si>
  <si>
    <t>17.14</t>
  </si>
  <si>
    <t>17.15</t>
  </si>
  <si>
    <t>17.16</t>
  </si>
  <si>
    <t>17.17</t>
  </si>
  <si>
    <t>17.18</t>
  </si>
  <si>
    <t>17.19</t>
  </si>
  <si>
    <t>17.20</t>
  </si>
  <si>
    <t>17.21</t>
  </si>
  <si>
    <t>17.22</t>
  </si>
  <si>
    <t>17.23</t>
  </si>
  <si>
    <t>18.01</t>
  </si>
  <si>
    <t>19.01</t>
  </si>
  <si>
    <t>20.01</t>
  </si>
  <si>
    <t>20.02</t>
  </si>
  <si>
    <t>20.03</t>
  </si>
  <si>
    <t>21.01</t>
  </si>
  <si>
    <t>22.01</t>
  </si>
  <si>
    <t>23.01</t>
  </si>
  <si>
    <t>24.01</t>
  </si>
  <si>
    <t>25.01</t>
  </si>
  <si>
    <t>25.02</t>
  </si>
  <si>
    <t>25.03</t>
  </si>
  <si>
    <t>25.04</t>
  </si>
  <si>
    <t>26.01</t>
  </si>
  <si>
    <t>27.01</t>
  </si>
  <si>
    <t>28.01</t>
  </si>
  <si>
    <t>29.01</t>
  </si>
  <si>
    <t>30.01</t>
  </si>
  <si>
    <t>31.01</t>
  </si>
  <si>
    <t>32.01</t>
  </si>
  <si>
    <t>33.01</t>
  </si>
  <si>
    <t>35.01</t>
  </si>
  <si>
    <t>34.01</t>
  </si>
  <si>
    <t>36.01</t>
  </si>
  <si>
    <t>37.01</t>
  </si>
  <si>
    <t>38.01</t>
  </si>
  <si>
    <t>39.01</t>
  </si>
  <si>
    <t>40.01</t>
  </si>
  <si>
    <t>Datilografia,digitação, estenografia, expediente, secretaria em geral, resposta audível, redação, edição, interpretação, revisão, tradução, apoio e infra estrutura administrativa e congêneres</t>
  </si>
  <si>
    <t>Recrutamento, agenciamento, seleção e colocação de mão de obra.</t>
  </si>
  <si>
    <t>IMPORTÂNCIA FIXA POR ANO AUTÔNOMOS E UNIPROFISSIONAIS</t>
  </si>
  <si>
    <t>15.05</t>
  </si>
  <si>
    <t>3.05</t>
  </si>
  <si>
    <t>7.21</t>
  </si>
  <si>
    <t>7.22</t>
  </si>
  <si>
    <t>13.05</t>
  </si>
  <si>
    <t>17.24</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</si>
</sst>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Red]\(&quot;R$ &quot;#,##0.00\)"/>
    <numFmt numFmtId="165" formatCode="&quot;R$ &quot;#,##0.00"/>
  </numFmts>
  <fonts count="43">
    <font>
      <sz val="10"/>
      <name val="Arial"/>
      <family val="0"/>
    </font>
    <font>
      <sz val="11"/>
      <color indexed="8"/>
      <name val="Calibri"/>
      <family val="2"/>
    </font>
    <font>
      <u val="single"/>
      <sz val="10"/>
      <color indexed="12"/>
      <name val="Arial"/>
      <family val="2"/>
    </font>
    <font>
      <b/>
      <sz val="10"/>
      <name val="Verdana"/>
      <family val="2"/>
    </font>
    <font>
      <b/>
      <sz val="12"/>
      <name val="Verdana"/>
      <family val="2"/>
    </font>
    <font>
      <sz val="7.5"/>
      <name val="Arial"/>
      <family val="2"/>
    </font>
    <font>
      <b/>
      <sz val="12"/>
      <name val="Arial"/>
      <family val="2"/>
    </font>
    <font>
      <b/>
      <sz val="10"/>
      <name val="Arial"/>
      <family val="2"/>
    </font>
    <font>
      <b/>
      <sz val="11"/>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right style="thin"/>
      <top style="thin"/>
      <bottom style="thin"/>
    </border>
    <border>
      <left/>
      <right style="thin"/>
      <top style="thin"/>
      <bottom/>
    </border>
    <border>
      <left/>
      <right/>
      <top style="thin"/>
      <bottom style="thin"/>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2" fillId="0" borderId="0" applyNumberFormat="0" applyFill="0" applyBorder="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0" fontId="4" fillId="0" borderId="0" xfId="0" applyFont="1" applyAlignment="1">
      <alignment wrapText="1"/>
    </xf>
    <xf numFmtId="0" fontId="5" fillId="0" borderId="0" xfId="0" applyFont="1" applyAlignment="1">
      <alignment wrapText="1"/>
    </xf>
    <xf numFmtId="0" fontId="3" fillId="0" borderId="0" xfId="0" applyFont="1" applyAlignment="1">
      <alignment wrapText="1"/>
    </xf>
    <xf numFmtId="0" fontId="7" fillId="0" borderId="10" xfId="0" applyFont="1" applyBorder="1" applyAlignment="1">
      <alignment horizontal="center" vertical="center"/>
    </xf>
    <xf numFmtId="0" fontId="0" fillId="0" borderId="0" xfId="0" applyFill="1" applyBorder="1" applyAlignment="1">
      <alignment/>
    </xf>
    <xf numFmtId="0" fontId="0" fillId="0" borderId="0" xfId="0" applyFill="1" applyBorder="1" applyAlignment="1">
      <alignment vertical="center"/>
    </xf>
    <xf numFmtId="0" fontId="0" fillId="0" borderId="10" xfId="0" applyFont="1" applyFill="1" applyBorder="1" applyAlignment="1">
      <alignment horizontal="center" vertical="center" wrapText="1"/>
    </xf>
    <xf numFmtId="0" fontId="3"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9" fontId="0"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165" fontId="0" fillId="0" borderId="0" xfId="0" applyNumberFormat="1" applyAlignment="1">
      <alignment/>
    </xf>
    <xf numFmtId="165" fontId="3" fillId="0" borderId="10"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10" xfId="0" applyBorder="1" applyAlignment="1">
      <alignment/>
    </xf>
    <xf numFmtId="0" fontId="8" fillId="0" borderId="12" xfId="0" applyFont="1" applyBorder="1" applyAlignment="1">
      <alignment vertical="center" wrapText="1"/>
    </xf>
    <xf numFmtId="0" fontId="3"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9" fontId="0" fillId="0" borderId="13" xfId="0" applyNumberFormat="1" applyFont="1" applyBorder="1" applyAlignment="1">
      <alignment horizontal="center" vertical="center" wrapText="1"/>
    </xf>
    <xf numFmtId="164" fontId="0" fillId="0" borderId="13" xfId="0" applyNumberFormat="1" applyFont="1" applyBorder="1" applyAlignment="1">
      <alignment horizontal="center" vertical="center" wrapText="1"/>
    </xf>
    <xf numFmtId="0" fontId="0" fillId="0" borderId="14" xfId="0" applyFont="1" applyFill="1" applyBorder="1" applyAlignment="1">
      <alignment horizontal="center" vertical="center" wrapText="1"/>
    </xf>
    <xf numFmtId="9" fontId="0" fillId="0" borderId="14" xfId="0" applyNumberFormat="1" applyFont="1" applyBorder="1" applyAlignment="1">
      <alignment horizontal="center" vertical="center" wrapText="1"/>
    </xf>
    <xf numFmtId="164" fontId="0" fillId="0" borderId="14"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Border="1" applyAlignment="1">
      <alignment/>
    </xf>
    <xf numFmtId="164" fontId="0" fillId="0" borderId="11" xfId="0" applyNumberFormat="1" applyFont="1" applyBorder="1" applyAlignment="1">
      <alignment horizontal="center" vertical="center" wrapText="1"/>
    </xf>
    <xf numFmtId="0" fontId="0" fillId="0" borderId="13" xfId="0" applyFont="1" applyBorder="1" applyAlignment="1">
      <alignment horizontal="center" vertical="center" wrapText="1"/>
    </xf>
    <xf numFmtId="165" fontId="0" fillId="0" borderId="13"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Border="1" applyAlignment="1">
      <alignment wrapText="1"/>
    </xf>
    <xf numFmtId="0" fontId="0" fillId="0" borderId="0" xfId="0" applyFont="1" applyBorder="1" applyAlignment="1">
      <alignment vertical="center" wrapText="1"/>
    </xf>
    <xf numFmtId="0" fontId="2" fillId="0" borderId="0" xfId="44" applyFont="1" applyBorder="1" applyAlignment="1">
      <alignment horizontal="right" vertical="center" wrapText="1"/>
    </xf>
    <xf numFmtId="164" fontId="0" fillId="0" borderId="0" xfId="0" applyNumberFormat="1" applyBorder="1" applyAlignment="1">
      <alignment/>
    </xf>
    <xf numFmtId="165" fontId="0" fillId="0" borderId="0" xfId="0" applyNumberFormat="1" applyBorder="1" applyAlignment="1">
      <alignment/>
    </xf>
    <xf numFmtId="4" fontId="0" fillId="0" borderId="0" xfId="0" applyNumberFormat="1" applyBorder="1" applyAlignment="1">
      <alignment/>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165" fontId="0" fillId="0" borderId="10" xfId="0" applyNumberFormat="1" applyBorder="1" applyAlignment="1">
      <alignment horizontal="center" vertical="center" wrapText="1"/>
    </xf>
    <xf numFmtId="4" fontId="0" fillId="0" borderId="10" xfId="0" applyNumberFormat="1" applyBorder="1" applyAlignment="1">
      <alignment horizontal="center" vertical="center" wrapText="1"/>
    </xf>
    <xf numFmtId="164" fontId="0" fillId="0" borderId="14" xfId="0" applyNumberFormat="1" applyBorder="1" applyAlignment="1">
      <alignment horizontal="center" vertical="center" wrapText="1"/>
    </xf>
    <xf numFmtId="165" fontId="0" fillId="0" borderId="14" xfId="0" applyNumberFormat="1" applyBorder="1" applyAlignment="1">
      <alignment horizontal="center" vertical="center" wrapText="1"/>
    </xf>
    <xf numFmtId="0" fontId="0" fillId="0" borderId="14" xfId="0" applyBorder="1" applyAlignment="1">
      <alignment horizontal="center" vertical="center" wrapText="1"/>
    </xf>
    <xf numFmtId="4" fontId="0" fillId="0" borderId="14" xfId="0" applyNumberFormat="1" applyBorder="1" applyAlignment="1">
      <alignment horizontal="center" vertical="center" wrapText="1"/>
    </xf>
    <xf numFmtId="164" fontId="0" fillId="0" borderId="13" xfId="0" applyNumberFormat="1" applyBorder="1" applyAlignment="1">
      <alignment horizontal="center" vertical="center" wrapText="1"/>
    </xf>
    <xf numFmtId="165" fontId="0" fillId="0" borderId="13" xfId="0" applyNumberFormat="1" applyBorder="1" applyAlignment="1">
      <alignment horizontal="center" vertical="center" wrapText="1"/>
    </xf>
    <xf numFmtId="0" fontId="0" fillId="0" borderId="13" xfId="0" applyBorder="1" applyAlignment="1">
      <alignment horizontal="center" vertical="center" wrapText="1"/>
    </xf>
    <xf numFmtId="4" fontId="0" fillId="0" borderId="13" xfId="0" applyNumberFormat="1" applyBorder="1" applyAlignment="1">
      <alignment horizontal="center" vertical="center" wrapText="1"/>
    </xf>
    <xf numFmtId="164" fontId="0" fillId="0" borderId="11" xfId="0" applyNumberFormat="1" applyBorder="1" applyAlignment="1">
      <alignment horizontal="center" vertical="center" wrapText="1"/>
    </xf>
    <xf numFmtId="165" fontId="0" fillId="0" borderId="11" xfId="0"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7" fillId="0" borderId="10" xfId="0" applyFont="1" applyBorder="1" applyAlignment="1">
      <alignment horizontal="center" vertical="center" textRotation="90" wrapText="1"/>
    </xf>
    <xf numFmtId="0" fontId="6" fillId="0" borderId="10" xfId="0" applyFont="1" applyFill="1" applyBorder="1" applyAlignment="1">
      <alignment horizontal="center" vertical="center"/>
    </xf>
    <xf numFmtId="9" fontId="7" fillId="0" borderId="10"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ill="1" applyAlignment="1">
      <alignment/>
    </xf>
    <xf numFmtId="0" fontId="7" fillId="0" borderId="10"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7" xfId="0" applyBorder="1" applyAlignment="1">
      <alignment horizontal="center"/>
    </xf>
    <xf numFmtId="0" fontId="0" fillId="0" borderId="15" xfId="0" applyBorder="1" applyAlignment="1">
      <alignment horizont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95250</xdr:rowOff>
    </xdr:from>
    <xdr:to>
      <xdr:col>2</xdr:col>
      <xdr:colOff>219075</xdr:colOff>
      <xdr:row>3</xdr:row>
      <xdr:rowOff>266700</xdr:rowOff>
    </xdr:to>
    <xdr:pic>
      <xdr:nvPicPr>
        <xdr:cNvPr id="1" name="Picture 2" descr="brasao_pb"/>
        <xdr:cNvPicPr preferRelativeResize="1">
          <a:picLocks noChangeAspect="1"/>
        </xdr:cNvPicPr>
      </xdr:nvPicPr>
      <xdr:blipFill>
        <a:blip r:embed="rId1"/>
        <a:stretch>
          <a:fillRect/>
        </a:stretch>
      </xdr:blipFill>
      <xdr:spPr>
        <a:xfrm>
          <a:off x="419100" y="95250"/>
          <a:ext cx="7715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47"/>
  <sheetViews>
    <sheetView tabSelected="1" zoomScalePageLayoutView="0" workbookViewId="0" topLeftCell="A1">
      <selection activeCell="A1" sqref="A1:A16384"/>
    </sheetView>
  </sheetViews>
  <sheetFormatPr defaultColWidth="9.140625" defaultRowHeight="12.75"/>
  <cols>
    <col min="1" max="1" width="5.421875" style="0" customWidth="1"/>
    <col min="2" max="2" width="9.140625" style="66" customWidth="1"/>
    <col min="3" max="3" width="13.421875" style="10" customWidth="1"/>
    <col min="4" max="4" width="59.421875" style="0" customWidth="1"/>
    <col min="5" max="5" width="25.140625" style="10" customWidth="1"/>
    <col min="6" max="6" width="0.13671875" style="10" hidden="1" customWidth="1"/>
    <col min="7" max="7" width="16.7109375" style="0" hidden="1" customWidth="1"/>
    <col min="8" max="8" width="15.7109375" style="15" hidden="1" customWidth="1"/>
    <col min="9" max="9" width="15.00390625" style="0" hidden="1" customWidth="1"/>
    <col min="10" max="10" width="0.13671875" style="0" customWidth="1"/>
    <col min="11" max="11" width="6.28125" style="0" hidden="1" customWidth="1"/>
    <col min="12" max="12" width="19.00390625" style="0" customWidth="1"/>
  </cols>
  <sheetData>
    <row r="1" spans="3:7" ht="15" customHeight="1">
      <c r="C1" s="6"/>
      <c r="D1" s="70" t="s">
        <v>186</v>
      </c>
      <c r="E1" s="70"/>
      <c r="F1" s="70"/>
      <c r="G1" s="1"/>
    </row>
    <row r="2" spans="3:7" ht="19.5" customHeight="1">
      <c r="C2" s="6"/>
      <c r="D2" s="71" t="s">
        <v>187</v>
      </c>
      <c r="E2" s="71"/>
      <c r="F2" s="71"/>
      <c r="G2" s="2"/>
    </row>
    <row r="3" spans="3:7" ht="12.75">
      <c r="C3" s="6"/>
      <c r="D3" s="72" t="s">
        <v>199</v>
      </c>
      <c r="E3" s="72"/>
      <c r="F3" s="72"/>
      <c r="G3" s="3"/>
    </row>
    <row r="4" spans="3:6" ht="31.5" customHeight="1">
      <c r="C4" s="6"/>
      <c r="D4" s="5"/>
      <c r="E4" s="6"/>
      <c r="F4" s="6"/>
    </row>
    <row r="5" spans="1:12" ht="39" customHeight="1">
      <c r="A5" s="78"/>
      <c r="B5" s="78"/>
      <c r="C5" s="79"/>
      <c r="D5" s="73" t="s">
        <v>188</v>
      </c>
      <c r="E5" s="73"/>
      <c r="F5" s="21" t="s">
        <v>192</v>
      </c>
      <c r="G5" s="14">
        <v>2010</v>
      </c>
      <c r="H5" s="16" t="s">
        <v>194</v>
      </c>
      <c r="I5" s="16" t="s">
        <v>195</v>
      </c>
      <c r="J5" s="4">
        <v>2011</v>
      </c>
      <c r="K5" s="20" t="s">
        <v>196</v>
      </c>
      <c r="L5" s="4">
        <v>2012</v>
      </c>
    </row>
    <row r="6" spans="1:12" ht="87.75" customHeight="1">
      <c r="A6" s="62" t="s">
        <v>201</v>
      </c>
      <c r="B6" s="67" t="s">
        <v>202</v>
      </c>
      <c r="C6" s="4" t="s">
        <v>200</v>
      </c>
      <c r="D6" s="63" t="s">
        <v>189</v>
      </c>
      <c r="E6" s="29" t="s">
        <v>190</v>
      </c>
      <c r="F6" s="29" t="s">
        <v>193</v>
      </c>
      <c r="G6" s="29" t="s">
        <v>193</v>
      </c>
      <c r="H6" s="29" t="s">
        <v>193</v>
      </c>
      <c r="I6" s="19"/>
      <c r="J6" s="29" t="s">
        <v>193</v>
      </c>
      <c r="K6" s="64">
        <v>0.08</v>
      </c>
      <c r="L6" s="29" t="s">
        <v>392</v>
      </c>
    </row>
    <row r="7" spans="1:12" ht="37.5" customHeight="1">
      <c r="A7" s="74"/>
      <c r="B7" s="74"/>
      <c r="C7" s="74"/>
      <c r="D7" s="74"/>
      <c r="E7" s="74"/>
      <c r="F7" s="74"/>
      <c r="G7" s="74"/>
      <c r="H7" s="74"/>
      <c r="I7" s="74"/>
      <c r="J7" s="74"/>
      <c r="K7" s="74"/>
      <c r="L7" s="75"/>
    </row>
    <row r="8" spans="1:12" ht="12.75">
      <c r="A8" s="58"/>
      <c r="B8" s="7" t="s">
        <v>203</v>
      </c>
      <c r="C8" s="7">
        <v>1</v>
      </c>
      <c r="D8" s="13" t="s">
        <v>0</v>
      </c>
      <c r="E8" s="11">
        <v>0.02</v>
      </c>
      <c r="F8" s="12">
        <v>315</v>
      </c>
      <c r="G8" s="43">
        <f>ROUND(F8*1.035,0)</f>
        <v>326</v>
      </c>
      <c r="H8" s="44">
        <f>G8*1.085</f>
        <v>353.71</v>
      </c>
      <c r="I8" s="43">
        <f>G8*1.1</f>
        <v>358.6</v>
      </c>
      <c r="J8" s="43">
        <f>I8</f>
        <v>358.6</v>
      </c>
      <c r="K8" s="42">
        <f>J8*(1+$K$6)</f>
        <v>387.28800000000007</v>
      </c>
      <c r="L8" s="45">
        <f>J8*1.1</f>
        <v>394.46000000000004</v>
      </c>
    </row>
    <row r="9" spans="1:12" ht="12.75">
      <c r="A9" s="58"/>
      <c r="B9" s="7" t="s">
        <v>204</v>
      </c>
      <c r="C9" s="7">
        <v>2</v>
      </c>
      <c r="D9" s="13" t="s">
        <v>1</v>
      </c>
      <c r="E9" s="11">
        <v>0.02</v>
      </c>
      <c r="F9" s="12">
        <v>315</v>
      </c>
      <c r="G9" s="43">
        <f aca="true" t="shared" si="0" ref="G9:G76">ROUND(F9*1.035,0)</f>
        <v>326</v>
      </c>
      <c r="H9" s="44">
        <f aca="true" t="shared" si="1" ref="H9:H39">G9*1.085</f>
        <v>353.71</v>
      </c>
      <c r="I9" s="43">
        <f aca="true" t="shared" si="2" ref="I9:I39">G9*1.1</f>
        <v>358.6</v>
      </c>
      <c r="J9" s="43">
        <f aca="true" t="shared" si="3" ref="J9:J76">I9</f>
        <v>358.6</v>
      </c>
      <c r="K9" s="42">
        <f aca="true" t="shared" si="4" ref="K9:K76">J9*(1+$K$6)</f>
        <v>387.28800000000007</v>
      </c>
      <c r="L9" s="45">
        <f aca="true" t="shared" si="5" ref="L9:L76">J9*1.1</f>
        <v>394.46000000000004</v>
      </c>
    </row>
    <row r="10" spans="1:12" ht="12.75">
      <c r="A10" s="58"/>
      <c r="B10" s="7" t="s">
        <v>205</v>
      </c>
      <c r="C10" s="7">
        <v>3</v>
      </c>
      <c r="D10" s="13" t="s">
        <v>2</v>
      </c>
      <c r="E10" s="11">
        <v>0.02</v>
      </c>
      <c r="F10" s="12">
        <v>315</v>
      </c>
      <c r="G10" s="43">
        <f t="shared" si="0"/>
        <v>326</v>
      </c>
      <c r="H10" s="44">
        <f t="shared" si="1"/>
        <v>353.71</v>
      </c>
      <c r="I10" s="43">
        <f t="shared" si="2"/>
        <v>358.6</v>
      </c>
      <c r="J10" s="43">
        <f t="shared" si="3"/>
        <v>358.6</v>
      </c>
      <c r="K10" s="42">
        <f t="shared" si="4"/>
        <v>387.28800000000007</v>
      </c>
      <c r="L10" s="45">
        <f t="shared" si="5"/>
        <v>394.46000000000004</v>
      </c>
    </row>
    <row r="11" spans="1:12" ht="25.5">
      <c r="A11" s="58"/>
      <c r="B11" s="7" t="s">
        <v>206</v>
      </c>
      <c r="C11" s="7">
        <v>4</v>
      </c>
      <c r="D11" s="13" t="s">
        <v>3</v>
      </c>
      <c r="E11" s="11">
        <v>0.02</v>
      </c>
      <c r="F11" s="12">
        <v>315</v>
      </c>
      <c r="G11" s="43">
        <f t="shared" si="0"/>
        <v>326</v>
      </c>
      <c r="H11" s="44">
        <f t="shared" si="1"/>
        <v>353.71</v>
      </c>
      <c r="I11" s="43">
        <f t="shared" si="2"/>
        <v>358.6</v>
      </c>
      <c r="J11" s="43">
        <f t="shared" si="3"/>
        <v>358.6</v>
      </c>
      <c r="K11" s="42">
        <f t="shared" si="4"/>
        <v>387.28800000000007</v>
      </c>
      <c r="L11" s="45">
        <f t="shared" si="5"/>
        <v>394.46000000000004</v>
      </c>
    </row>
    <row r="12" spans="1:12" ht="25.5">
      <c r="A12" s="58"/>
      <c r="B12" s="7" t="s">
        <v>207</v>
      </c>
      <c r="C12" s="7">
        <v>5</v>
      </c>
      <c r="D12" s="13" t="s">
        <v>4</v>
      </c>
      <c r="E12" s="11">
        <v>0.02</v>
      </c>
      <c r="F12" s="12">
        <v>315</v>
      </c>
      <c r="G12" s="43">
        <f t="shared" si="0"/>
        <v>326</v>
      </c>
      <c r="H12" s="44">
        <f t="shared" si="1"/>
        <v>353.71</v>
      </c>
      <c r="I12" s="43">
        <f t="shared" si="2"/>
        <v>358.6</v>
      </c>
      <c r="J12" s="43">
        <f t="shared" si="3"/>
        <v>358.6</v>
      </c>
      <c r="K12" s="42">
        <f t="shared" si="4"/>
        <v>387.28800000000007</v>
      </c>
      <c r="L12" s="45">
        <f t="shared" si="5"/>
        <v>394.46000000000004</v>
      </c>
    </row>
    <row r="13" spans="1:12" ht="12.75">
      <c r="A13" s="58"/>
      <c r="B13" s="7" t="s">
        <v>208</v>
      </c>
      <c r="C13" s="7">
        <v>6</v>
      </c>
      <c r="D13" s="13" t="s">
        <v>5</v>
      </c>
      <c r="E13" s="11">
        <v>0.02</v>
      </c>
      <c r="F13" s="12">
        <v>315</v>
      </c>
      <c r="G13" s="43">
        <f t="shared" si="0"/>
        <v>326</v>
      </c>
      <c r="H13" s="44">
        <f t="shared" si="1"/>
        <v>353.71</v>
      </c>
      <c r="I13" s="43">
        <f t="shared" si="2"/>
        <v>358.6</v>
      </c>
      <c r="J13" s="43">
        <f t="shared" si="3"/>
        <v>358.6</v>
      </c>
      <c r="K13" s="42">
        <f t="shared" si="4"/>
        <v>387.28800000000007</v>
      </c>
      <c r="L13" s="45">
        <f t="shared" si="5"/>
        <v>394.46000000000004</v>
      </c>
    </row>
    <row r="14" spans="1:12" ht="25.5">
      <c r="A14" s="58"/>
      <c r="B14" s="7" t="s">
        <v>209</v>
      </c>
      <c r="C14" s="7">
        <v>7</v>
      </c>
      <c r="D14" s="13" t="s">
        <v>6</v>
      </c>
      <c r="E14" s="11">
        <v>0.02</v>
      </c>
      <c r="F14" s="12">
        <v>315</v>
      </c>
      <c r="G14" s="43">
        <f t="shared" si="0"/>
        <v>326</v>
      </c>
      <c r="H14" s="44">
        <f t="shared" si="1"/>
        <v>353.71</v>
      </c>
      <c r="I14" s="43">
        <f t="shared" si="2"/>
        <v>358.6</v>
      </c>
      <c r="J14" s="43">
        <f t="shared" si="3"/>
        <v>358.6</v>
      </c>
      <c r="K14" s="42">
        <f t="shared" si="4"/>
        <v>387.28800000000007</v>
      </c>
      <c r="L14" s="45">
        <f t="shared" si="5"/>
        <v>394.46000000000004</v>
      </c>
    </row>
    <row r="15" spans="1:12" ht="25.5">
      <c r="A15" s="58"/>
      <c r="B15" s="7" t="s">
        <v>210</v>
      </c>
      <c r="C15" s="7">
        <v>8</v>
      </c>
      <c r="D15" s="13" t="s">
        <v>7</v>
      </c>
      <c r="E15" s="11">
        <v>0.02</v>
      </c>
      <c r="F15" s="12">
        <v>315</v>
      </c>
      <c r="G15" s="43">
        <f t="shared" si="0"/>
        <v>326</v>
      </c>
      <c r="H15" s="44">
        <f t="shared" si="1"/>
        <v>353.71</v>
      </c>
      <c r="I15" s="43">
        <f t="shared" si="2"/>
        <v>358.6</v>
      </c>
      <c r="J15" s="43">
        <f t="shared" si="3"/>
        <v>358.6</v>
      </c>
      <c r="K15" s="42">
        <f t="shared" si="4"/>
        <v>387.28800000000007</v>
      </c>
      <c r="L15" s="45">
        <f t="shared" si="5"/>
        <v>394.46000000000004</v>
      </c>
    </row>
    <row r="16" spans="1:12" ht="30.75" customHeight="1">
      <c r="A16" s="68"/>
      <c r="B16" s="68"/>
      <c r="C16" s="68"/>
      <c r="D16" s="68"/>
      <c r="E16" s="68"/>
      <c r="F16" s="68"/>
      <c r="G16" s="68"/>
      <c r="H16" s="68"/>
      <c r="I16" s="68"/>
      <c r="J16" s="68"/>
      <c r="K16" s="68"/>
      <c r="L16" s="69"/>
    </row>
    <row r="17" spans="1:12" ht="12.75">
      <c r="A17" s="65"/>
      <c r="B17" s="7" t="s">
        <v>211</v>
      </c>
      <c r="C17" s="25">
        <v>9</v>
      </c>
      <c r="D17" s="34" t="s">
        <v>8</v>
      </c>
      <c r="E17" s="26">
        <v>0.02</v>
      </c>
      <c r="F17" s="27">
        <v>315</v>
      </c>
      <c r="G17" s="46">
        <f t="shared" si="0"/>
        <v>326</v>
      </c>
      <c r="H17" s="47">
        <f t="shared" si="1"/>
        <v>353.71</v>
      </c>
      <c r="I17" s="46">
        <f t="shared" si="2"/>
        <v>358.6</v>
      </c>
      <c r="J17" s="46">
        <f t="shared" si="3"/>
        <v>358.6</v>
      </c>
      <c r="K17" s="48">
        <f t="shared" si="4"/>
        <v>387.28800000000007</v>
      </c>
      <c r="L17" s="49">
        <f t="shared" si="5"/>
        <v>394.46000000000004</v>
      </c>
    </row>
    <row r="18" spans="1:12" ht="23.25" customHeight="1">
      <c r="A18" s="68"/>
      <c r="B18" s="68"/>
      <c r="C18" s="68"/>
      <c r="D18" s="68"/>
      <c r="E18" s="68"/>
      <c r="F18" s="68"/>
      <c r="G18" s="68"/>
      <c r="H18" s="68"/>
      <c r="I18" s="68"/>
      <c r="J18" s="68"/>
      <c r="K18" s="68"/>
      <c r="L18" s="69"/>
    </row>
    <row r="19" spans="1:12" ht="12.75">
      <c r="A19" s="58"/>
      <c r="B19" s="7" t="s">
        <v>212</v>
      </c>
      <c r="C19" s="22">
        <v>10</v>
      </c>
      <c r="D19" s="32" t="s">
        <v>9</v>
      </c>
      <c r="E19" s="23">
        <v>0.02</v>
      </c>
      <c r="F19" s="24">
        <v>315</v>
      </c>
      <c r="G19" s="50">
        <f t="shared" si="0"/>
        <v>326</v>
      </c>
      <c r="H19" s="51">
        <f t="shared" si="1"/>
        <v>353.71</v>
      </c>
      <c r="I19" s="50">
        <f t="shared" si="2"/>
        <v>358.6</v>
      </c>
      <c r="J19" s="50">
        <f t="shared" si="3"/>
        <v>358.6</v>
      </c>
      <c r="K19" s="52">
        <f t="shared" si="4"/>
        <v>387.28800000000007</v>
      </c>
      <c r="L19" s="53">
        <f t="shared" si="5"/>
        <v>394.46000000000004</v>
      </c>
    </row>
    <row r="20" spans="1:12" ht="63.75">
      <c r="A20" s="58"/>
      <c r="B20" s="7" t="s">
        <v>213</v>
      </c>
      <c r="C20" s="7"/>
      <c r="D20" s="13" t="s">
        <v>10</v>
      </c>
      <c r="E20" s="11">
        <v>0.02</v>
      </c>
      <c r="F20" s="12">
        <v>315</v>
      </c>
      <c r="G20" s="43">
        <f t="shared" si="0"/>
        <v>326</v>
      </c>
      <c r="H20" s="44">
        <f t="shared" si="1"/>
        <v>353.71</v>
      </c>
      <c r="I20" s="43">
        <f t="shared" si="2"/>
        <v>358.6</v>
      </c>
      <c r="J20" s="43">
        <f t="shared" si="3"/>
        <v>358.6</v>
      </c>
      <c r="K20" s="42">
        <f t="shared" si="4"/>
        <v>387.28800000000007</v>
      </c>
      <c r="L20" s="45">
        <f t="shared" si="5"/>
        <v>394.46000000000004</v>
      </c>
    </row>
    <row r="21" spans="1:12" ht="38.25">
      <c r="A21" s="58"/>
      <c r="B21" s="7" t="s">
        <v>214</v>
      </c>
      <c r="C21" s="7">
        <v>12</v>
      </c>
      <c r="D21" s="13" t="s">
        <v>11</v>
      </c>
      <c r="E21" s="11">
        <v>0.05</v>
      </c>
      <c r="F21" s="13" t="s">
        <v>12</v>
      </c>
      <c r="G21" s="43"/>
      <c r="H21" s="44"/>
      <c r="I21" s="43"/>
      <c r="J21" s="43"/>
      <c r="K21" s="42"/>
      <c r="L21" s="45"/>
    </row>
    <row r="22" spans="1:12" ht="25.5">
      <c r="A22" s="60"/>
      <c r="B22" s="7" t="s">
        <v>394</v>
      </c>
      <c r="C22" s="7">
        <v>13</v>
      </c>
      <c r="D22" s="13" t="s">
        <v>13</v>
      </c>
      <c r="E22" s="11">
        <v>0.02</v>
      </c>
      <c r="F22" s="13" t="s">
        <v>12</v>
      </c>
      <c r="G22" s="43"/>
      <c r="H22" s="44"/>
      <c r="I22" s="43"/>
      <c r="J22" s="43"/>
      <c r="K22" s="42"/>
      <c r="L22" s="45"/>
    </row>
    <row r="23" spans="1:12" ht="25.5" customHeight="1">
      <c r="A23" s="68"/>
      <c r="B23" s="68"/>
      <c r="C23" s="68"/>
      <c r="D23" s="68"/>
      <c r="E23" s="68"/>
      <c r="F23" s="68"/>
      <c r="G23" s="68"/>
      <c r="H23" s="68"/>
      <c r="I23" s="68"/>
      <c r="J23" s="68"/>
      <c r="K23" s="68"/>
      <c r="L23" s="69"/>
    </row>
    <row r="24" spans="1:12" ht="12.75">
      <c r="A24" s="58"/>
      <c r="B24" s="7" t="s">
        <v>215</v>
      </c>
      <c r="C24" s="22">
        <v>14</v>
      </c>
      <c r="D24" s="32" t="s">
        <v>14</v>
      </c>
      <c r="E24" s="23">
        <v>0.02</v>
      </c>
      <c r="F24" s="24">
        <v>315</v>
      </c>
      <c r="G24" s="50">
        <f t="shared" si="0"/>
        <v>326</v>
      </c>
      <c r="H24" s="51">
        <f t="shared" si="1"/>
        <v>353.71</v>
      </c>
      <c r="I24" s="50">
        <f t="shared" si="2"/>
        <v>358.6</v>
      </c>
      <c r="J24" s="50">
        <f t="shared" si="3"/>
        <v>358.6</v>
      </c>
      <c r="K24" s="52">
        <f t="shared" si="4"/>
        <v>387.28800000000007</v>
      </c>
      <c r="L24" s="53">
        <f t="shared" si="5"/>
        <v>394.46000000000004</v>
      </c>
    </row>
    <row r="25" spans="1:12" ht="38.25">
      <c r="A25" s="58"/>
      <c r="B25" s="7" t="s">
        <v>216</v>
      </c>
      <c r="C25" s="7">
        <v>15</v>
      </c>
      <c r="D25" s="13" t="s">
        <v>15</v>
      </c>
      <c r="E25" s="11">
        <v>0.02</v>
      </c>
      <c r="F25" s="12">
        <v>315</v>
      </c>
      <c r="G25" s="43">
        <f t="shared" si="0"/>
        <v>326</v>
      </c>
      <c r="H25" s="44">
        <f t="shared" si="1"/>
        <v>353.71</v>
      </c>
      <c r="I25" s="43">
        <f t="shared" si="2"/>
        <v>358.6</v>
      </c>
      <c r="J25" s="43">
        <f t="shared" si="3"/>
        <v>358.6</v>
      </c>
      <c r="K25" s="42">
        <f t="shared" si="4"/>
        <v>387.28800000000007</v>
      </c>
      <c r="L25" s="45">
        <f t="shared" si="5"/>
        <v>394.46000000000004</v>
      </c>
    </row>
    <row r="26" spans="1:12" ht="25.5">
      <c r="A26" s="58"/>
      <c r="B26" s="7" t="s">
        <v>217</v>
      </c>
      <c r="C26" s="7">
        <v>16</v>
      </c>
      <c r="D26" s="13" t="s">
        <v>16</v>
      </c>
      <c r="E26" s="11">
        <v>0.02</v>
      </c>
      <c r="F26" s="12" t="s">
        <v>12</v>
      </c>
      <c r="G26" s="43"/>
      <c r="H26" s="44"/>
      <c r="I26" s="43"/>
      <c r="J26" s="43"/>
      <c r="K26" s="42"/>
      <c r="L26" s="45"/>
    </row>
    <row r="27" spans="1:12" ht="12.75">
      <c r="A27" s="58"/>
      <c r="B27" s="7" t="s">
        <v>218</v>
      </c>
      <c r="C27" s="7">
        <v>17</v>
      </c>
      <c r="D27" s="13" t="s">
        <v>17</v>
      </c>
      <c r="E27" s="11">
        <v>0.02</v>
      </c>
      <c r="F27" s="12">
        <v>315</v>
      </c>
      <c r="G27" s="43">
        <f t="shared" si="0"/>
        <v>326</v>
      </c>
      <c r="H27" s="44">
        <f t="shared" si="1"/>
        <v>353.71</v>
      </c>
      <c r="I27" s="43">
        <f t="shared" si="2"/>
        <v>358.6</v>
      </c>
      <c r="J27" s="43">
        <f t="shared" si="3"/>
        <v>358.6</v>
      </c>
      <c r="K27" s="42">
        <f t="shared" si="4"/>
        <v>387.28800000000007</v>
      </c>
      <c r="L27" s="45">
        <f t="shared" si="5"/>
        <v>394.46000000000004</v>
      </c>
    </row>
    <row r="28" spans="1:12" ht="12.75">
      <c r="A28" s="58"/>
      <c r="B28" s="7" t="s">
        <v>219</v>
      </c>
      <c r="C28" s="7">
        <v>18</v>
      </c>
      <c r="D28" s="13" t="s">
        <v>18</v>
      </c>
      <c r="E28" s="11">
        <v>0.02</v>
      </c>
      <c r="F28" s="12">
        <v>315</v>
      </c>
      <c r="G28" s="43">
        <f t="shared" si="0"/>
        <v>326</v>
      </c>
      <c r="H28" s="44">
        <f t="shared" si="1"/>
        <v>353.71</v>
      </c>
      <c r="I28" s="43">
        <f t="shared" si="2"/>
        <v>358.6</v>
      </c>
      <c r="J28" s="43">
        <f t="shared" si="3"/>
        <v>358.6</v>
      </c>
      <c r="K28" s="42">
        <f t="shared" si="4"/>
        <v>387.28800000000007</v>
      </c>
      <c r="L28" s="45">
        <f t="shared" si="5"/>
        <v>394.46000000000004</v>
      </c>
    </row>
    <row r="29" spans="1:12" ht="12.75">
      <c r="A29" s="58"/>
      <c r="B29" s="7" t="s">
        <v>220</v>
      </c>
      <c r="C29" s="7">
        <v>19</v>
      </c>
      <c r="D29" s="13" t="s">
        <v>19</v>
      </c>
      <c r="E29" s="11">
        <v>0.02</v>
      </c>
      <c r="F29" s="12">
        <v>315</v>
      </c>
      <c r="G29" s="43">
        <f t="shared" si="0"/>
        <v>326</v>
      </c>
      <c r="H29" s="44">
        <f t="shared" si="1"/>
        <v>353.71</v>
      </c>
      <c r="I29" s="43">
        <f t="shared" si="2"/>
        <v>358.6</v>
      </c>
      <c r="J29" s="43">
        <f t="shared" si="3"/>
        <v>358.6</v>
      </c>
      <c r="K29" s="42">
        <f t="shared" si="4"/>
        <v>387.28800000000007</v>
      </c>
      <c r="L29" s="45">
        <f t="shared" si="5"/>
        <v>394.46000000000004</v>
      </c>
    </row>
    <row r="30" spans="1:12" ht="12.75">
      <c r="A30" s="58"/>
      <c r="B30" s="7" t="s">
        <v>221</v>
      </c>
      <c r="C30" s="7">
        <v>20</v>
      </c>
      <c r="D30" s="13" t="s">
        <v>20</v>
      </c>
      <c r="E30" s="11">
        <v>0.02</v>
      </c>
      <c r="F30" s="12">
        <v>315</v>
      </c>
      <c r="G30" s="43">
        <f t="shared" si="0"/>
        <v>326</v>
      </c>
      <c r="H30" s="44">
        <f t="shared" si="1"/>
        <v>353.71</v>
      </c>
      <c r="I30" s="43">
        <f t="shared" si="2"/>
        <v>358.6</v>
      </c>
      <c r="J30" s="43">
        <f t="shared" si="3"/>
        <v>358.6</v>
      </c>
      <c r="K30" s="42">
        <f t="shared" si="4"/>
        <v>387.28800000000007</v>
      </c>
      <c r="L30" s="45">
        <f t="shared" si="5"/>
        <v>394.46000000000004</v>
      </c>
    </row>
    <row r="31" spans="1:12" ht="12.75">
      <c r="A31" s="42"/>
      <c r="B31" s="7" t="s">
        <v>222</v>
      </c>
      <c r="C31" s="7">
        <v>21</v>
      </c>
      <c r="D31" s="13" t="s">
        <v>21</v>
      </c>
      <c r="E31" s="11">
        <v>0.02</v>
      </c>
      <c r="F31" s="12">
        <v>315</v>
      </c>
      <c r="G31" s="43">
        <f t="shared" si="0"/>
        <v>326</v>
      </c>
      <c r="H31" s="44">
        <f t="shared" si="1"/>
        <v>353.71</v>
      </c>
      <c r="I31" s="43">
        <f t="shared" si="2"/>
        <v>358.6</v>
      </c>
      <c r="J31" s="43">
        <f t="shared" si="3"/>
        <v>358.6</v>
      </c>
      <c r="K31" s="42">
        <f t="shared" si="4"/>
        <v>387.28800000000007</v>
      </c>
      <c r="L31" s="45">
        <f t="shared" si="5"/>
        <v>394.46000000000004</v>
      </c>
    </row>
    <row r="32" spans="1:12" ht="25.5">
      <c r="A32" s="42"/>
      <c r="B32" s="7" t="s">
        <v>223</v>
      </c>
      <c r="C32" s="7">
        <v>22</v>
      </c>
      <c r="D32" s="13" t="s">
        <v>22</v>
      </c>
      <c r="E32" s="11">
        <v>0.02</v>
      </c>
      <c r="F32" s="12">
        <v>315</v>
      </c>
      <c r="G32" s="43">
        <f t="shared" si="0"/>
        <v>326</v>
      </c>
      <c r="H32" s="44">
        <f t="shared" si="1"/>
        <v>353.71</v>
      </c>
      <c r="I32" s="43">
        <f t="shared" si="2"/>
        <v>358.6</v>
      </c>
      <c r="J32" s="43">
        <f t="shared" si="3"/>
        <v>358.6</v>
      </c>
      <c r="K32" s="42">
        <f t="shared" si="4"/>
        <v>387.28800000000007</v>
      </c>
      <c r="L32" s="45">
        <f t="shared" si="5"/>
        <v>394.46000000000004</v>
      </c>
    </row>
    <row r="33" spans="1:12" ht="12.75">
      <c r="A33" s="42"/>
      <c r="B33" s="7" t="s">
        <v>224</v>
      </c>
      <c r="C33" s="7">
        <v>23</v>
      </c>
      <c r="D33" s="13" t="s">
        <v>23</v>
      </c>
      <c r="E33" s="11">
        <v>0.02</v>
      </c>
      <c r="F33" s="12">
        <v>315</v>
      </c>
      <c r="G33" s="43">
        <f t="shared" si="0"/>
        <v>326</v>
      </c>
      <c r="H33" s="44">
        <f t="shared" si="1"/>
        <v>353.71</v>
      </c>
      <c r="I33" s="43">
        <f t="shared" si="2"/>
        <v>358.6</v>
      </c>
      <c r="J33" s="43">
        <f t="shared" si="3"/>
        <v>358.6</v>
      </c>
      <c r="K33" s="42">
        <f t="shared" si="4"/>
        <v>387.28800000000007</v>
      </c>
      <c r="L33" s="45">
        <f t="shared" si="5"/>
        <v>394.46000000000004</v>
      </c>
    </row>
    <row r="34" spans="1:12" ht="12.75">
      <c r="A34" s="42"/>
      <c r="B34" s="7" t="s">
        <v>225</v>
      </c>
      <c r="C34" s="7">
        <v>24</v>
      </c>
      <c r="D34" s="13" t="s">
        <v>24</v>
      </c>
      <c r="E34" s="11">
        <v>0.02</v>
      </c>
      <c r="F34" s="12">
        <v>315</v>
      </c>
      <c r="G34" s="43">
        <f t="shared" si="0"/>
        <v>326</v>
      </c>
      <c r="H34" s="44">
        <f t="shared" si="1"/>
        <v>353.71</v>
      </c>
      <c r="I34" s="43">
        <f t="shared" si="2"/>
        <v>358.6</v>
      </c>
      <c r="J34" s="43">
        <f t="shared" si="3"/>
        <v>358.6</v>
      </c>
      <c r="K34" s="42">
        <f t="shared" si="4"/>
        <v>387.28800000000007</v>
      </c>
      <c r="L34" s="45">
        <f t="shared" si="5"/>
        <v>394.46000000000004</v>
      </c>
    </row>
    <row r="35" spans="1:12" ht="12.75">
      <c r="A35" s="42"/>
      <c r="B35" s="7" t="s">
        <v>226</v>
      </c>
      <c r="C35" s="7">
        <v>25</v>
      </c>
      <c r="D35" s="13" t="s">
        <v>25</v>
      </c>
      <c r="E35" s="11">
        <v>0.02</v>
      </c>
      <c r="F35" s="12">
        <v>315</v>
      </c>
      <c r="G35" s="43">
        <f t="shared" si="0"/>
        <v>326</v>
      </c>
      <c r="H35" s="44">
        <f t="shared" si="1"/>
        <v>353.71</v>
      </c>
      <c r="I35" s="43">
        <f t="shared" si="2"/>
        <v>358.6</v>
      </c>
      <c r="J35" s="43">
        <f t="shared" si="3"/>
        <v>358.6</v>
      </c>
      <c r="K35" s="42">
        <f t="shared" si="4"/>
        <v>387.28800000000007</v>
      </c>
      <c r="L35" s="45">
        <f t="shared" si="5"/>
        <v>394.46000000000004</v>
      </c>
    </row>
    <row r="36" spans="1:12" ht="12.75">
      <c r="A36" s="42"/>
      <c r="B36" s="7" t="s">
        <v>227</v>
      </c>
      <c r="C36" s="7">
        <v>26</v>
      </c>
      <c r="D36" s="13" t="s">
        <v>26</v>
      </c>
      <c r="E36" s="11">
        <v>0.02</v>
      </c>
      <c r="F36" s="12">
        <v>315</v>
      </c>
      <c r="G36" s="43">
        <f t="shared" si="0"/>
        <v>326</v>
      </c>
      <c r="H36" s="44">
        <f t="shared" si="1"/>
        <v>353.71</v>
      </c>
      <c r="I36" s="43">
        <f t="shared" si="2"/>
        <v>358.6</v>
      </c>
      <c r="J36" s="43">
        <f t="shared" si="3"/>
        <v>358.6</v>
      </c>
      <c r="K36" s="42">
        <f t="shared" si="4"/>
        <v>387.28800000000007</v>
      </c>
      <c r="L36" s="45">
        <f t="shared" si="5"/>
        <v>394.46000000000004</v>
      </c>
    </row>
    <row r="37" spans="1:12" ht="12.75">
      <c r="A37" s="42"/>
      <c r="B37" s="7" t="s">
        <v>228</v>
      </c>
      <c r="C37" s="7">
        <v>27</v>
      </c>
      <c r="D37" s="13" t="s">
        <v>27</v>
      </c>
      <c r="E37" s="11">
        <v>0.02</v>
      </c>
      <c r="F37" s="12">
        <v>315</v>
      </c>
      <c r="G37" s="43">
        <f t="shared" si="0"/>
        <v>326</v>
      </c>
      <c r="H37" s="44">
        <f t="shared" si="1"/>
        <v>353.71</v>
      </c>
      <c r="I37" s="43">
        <f t="shared" si="2"/>
        <v>358.6</v>
      </c>
      <c r="J37" s="43">
        <f t="shared" si="3"/>
        <v>358.6</v>
      </c>
      <c r="K37" s="42">
        <f t="shared" si="4"/>
        <v>387.28800000000007</v>
      </c>
      <c r="L37" s="45">
        <f t="shared" si="5"/>
        <v>394.46000000000004</v>
      </c>
    </row>
    <row r="38" spans="1:12" ht="12.75">
      <c r="A38" s="42"/>
      <c r="B38" s="7" t="s">
        <v>229</v>
      </c>
      <c r="C38" s="7">
        <v>28</v>
      </c>
      <c r="D38" s="13" t="s">
        <v>28</v>
      </c>
      <c r="E38" s="11">
        <v>0.02</v>
      </c>
      <c r="F38" s="12">
        <v>315</v>
      </c>
      <c r="G38" s="43">
        <f t="shared" si="0"/>
        <v>326</v>
      </c>
      <c r="H38" s="44">
        <f t="shared" si="1"/>
        <v>353.71</v>
      </c>
      <c r="I38" s="43">
        <f t="shared" si="2"/>
        <v>358.6</v>
      </c>
      <c r="J38" s="43">
        <f t="shared" si="3"/>
        <v>358.6</v>
      </c>
      <c r="K38" s="42">
        <f t="shared" si="4"/>
        <v>387.28800000000007</v>
      </c>
      <c r="L38" s="45">
        <f t="shared" si="5"/>
        <v>394.46000000000004</v>
      </c>
    </row>
    <row r="39" spans="1:12" ht="12.75">
      <c r="A39" s="42"/>
      <c r="B39" s="7" t="s">
        <v>230</v>
      </c>
      <c r="C39" s="7">
        <v>29</v>
      </c>
      <c r="D39" s="13" t="s">
        <v>29</v>
      </c>
      <c r="E39" s="11">
        <v>0.02</v>
      </c>
      <c r="F39" s="12">
        <v>315</v>
      </c>
      <c r="G39" s="43">
        <f t="shared" si="0"/>
        <v>326</v>
      </c>
      <c r="H39" s="44">
        <f t="shared" si="1"/>
        <v>353.71</v>
      </c>
      <c r="I39" s="43">
        <f t="shared" si="2"/>
        <v>358.6</v>
      </c>
      <c r="J39" s="43">
        <f t="shared" si="3"/>
        <v>358.6</v>
      </c>
      <c r="K39" s="42">
        <f t="shared" si="4"/>
        <v>387.28800000000007</v>
      </c>
      <c r="L39" s="45">
        <f t="shared" si="5"/>
        <v>394.46000000000004</v>
      </c>
    </row>
    <row r="40" spans="1:12" ht="12.75">
      <c r="A40" s="42"/>
      <c r="B40" s="7" t="s">
        <v>231</v>
      </c>
      <c r="C40" s="7">
        <v>30</v>
      </c>
      <c r="D40" s="13" t="s">
        <v>30</v>
      </c>
      <c r="E40" s="11">
        <v>0.02</v>
      </c>
      <c r="F40" s="13" t="s">
        <v>12</v>
      </c>
      <c r="G40" s="43"/>
      <c r="H40" s="44"/>
      <c r="I40" s="43"/>
      <c r="J40" s="43"/>
      <c r="K40" s="42"/>
      <c r="L40" s="45"/>
    </row>
    <row r="41" spans="1:12" ht="12.75">
      <c r="A41" s="42"/>
      <c r="B41" s="7" t="s">
        <v>232</v>
      </c>
      <c r="C41" s="7">
        <v>31</v>
      </c>
      <c r="D41" s="28" t="s">
        <v>31</v>
      </c>
      <c r="E41" s="18">
        <v>0.02</v>
      </c>
      <c r="F41" s="13" t="s">
        <v>12</v>
      </c>
      <c r="G41" s="43"/>
      <c r="H41" s="44"/>
      <c r="I41" s="43"/>
      <c r="J41" s="43"/>
      <c r="K41" s="42"/>
      <c r="L41" s="45"/>
    </row>
    <row r="42" spans="1:12" ht="12.75">
      <c r="A42" s="42"/>
      <c r="B42" s="7" t="s">
        <v>233</v>
      </c>
      <c r="C42" s="7">
        <v>32</v>
      </c>
      <c r="D42" s="13" t="s">
        <v>32</v>
      </c>
      <c r="E42" s="11">
        <v>0.02</v>
      </c>
      <c r="F42" s="13" t="s">
        <v>12</v>
      </c>
      <c r="G42" s="43"/>
      <c r="H42" s="44"/>
      <c r="I42" s="43"/>
      <c r="J42" s="43"/>
      <c r="K42" s="42"/>
      <c r="L42" s="45"/>
    </row>
    <row r="43" spans="1:12" ht="25.5">
      <c r="A43" s="42"/>
      <c r="B43" s="7" t="s">
        <v>234</v>
      </c>
      <c r="C43" s="7">
        <v>33</v>
      </c>
      <c r="D43" s="13" t="s">
        <v>33</v>
      </c>
      <c r="E43" s="11">
        <v>0.02</v>
      </c>
      <c r="F43" s="13" t="s">
        <v>12</v>
      </c>
      <c r="G43" s="43"/>
      <c r="H43" s="44"/>
      <c r="I43" s="43"/>
      <c r="J43" s="43"/>
      <c r="K43" s="42"/>
      <c r="L43" s="45"/>
    </row>
    <row r="44" spans="1:12" ht="25.5">
      <c r="A44" s="42"/>
      <c r="B44" s="7" t="s">
        <v>235</v>
      </c>
      <c r="C44" s="7">
        <v>34</v>
      </c>
      <c r="D44" s="13" t="s">
        <v>34</v>
      </c>
      <c r="E44" s="11">
        <v>0.02</v>
      </c>
      <c r="F44" s="13" t="s">
        <v>12</v>
      </c>
      <c r="G44" s="43"/>
      <c r="H44" s="44"/>
      <c r="I44" s="43"/>
      <c r="J44" s="43"/>
      <c r="K44" s="42"/>
      <c r="L44" s="45"/>
    </row>
    <row r="45" spans="1:12" ht="25.5">
      <c r="A45" s="42"/>
      <c r="B45" s="7" t="s">
        <v>236</v>
      </c>
      <c r="C45" s="7">
        <v>35</v>
      </c>
      <c r="D45" s="13" t="s">
        <v>35</v>
      </c>
      <c r="E45" s="11">
        <v>0.02</v>
      </c>
      <c r="F45" s="13" t="s">
        <v>12</v>
      </c>
      <c r="G45" s="43"/>
      <c r="H45" s="44"/>
      <c r="I45" s="43"/>
      <c r="J45" s="43"/>
      <c r="K45" s="42"/>
      <c r="L45" s="45"/>
    </row>
    <row r="46" spans="1:12" ht="38.25">
      <c r="A46" s="42"/>
      <c r="B46" s="7" t="s">
        <v>237</v>
      </c>
      <c r="C46" s="7">
        <v>36</v>
      </c>
      <c r="D46" s="28" t="s">
        <v>36</v>
      </c>
      <c r="E46" s="18">
        <v>0.02</v>
      </c>
      <c r="F46" s="28" t="s">
        <v>12</v>
      </c>
      <c r="G46" s="54"/>
      <c r="H46" s="55"/>
      <c r="I46" s="54"/>
      <c r="J46" s="54"/>
      <c r="K46" s="56"/>
      <c r="L46" s="57"/>
    </row>
    <row r="47" spans="1:12" ht="27" customHeight="1">
      <c r="A47" s="68"/>
      <c r="B47" s="68"/>
      <c r="C47" s="68"/>
      <c r="D47" s="68"/>
      <c r="E47" s="68"/>
      <c r="F47" s="68"/>
      <c r="G47" s="68"/>
      <c r="H47" s="68"/>
      <c r="I47" s="68"/>
      <c r="J47" s="68"/>
      <c r="K47" s="68"/>
      <c r="L47" s="69"/>
    </row>
    <row r="48" spans="1:12" ht="12.75">
      <c r="A48" s="58"/>
      <c r="B48" s="7" t="s">
        <v>238</v>
      </c>
      <c r="C48" s="22">
        <v>37</v>
      </c>
      <c r="D48" s="32" t="s">
        <v>37</v>
      </c>
      <c r="E48" s="23">
        <v>0.02</v>
      </c>
      <c r="F48" s="24">
        <v>315</v>
      </c>
      <c r="G48" s="50">
        <f t="shared" si="0"/>
        <v>326</v>
      </c>
      <c r="H48" s="51">
        <f>G48*1.085</f>
        <v>353.71</v>
      </c>
      <c r="I48" s="50">
        <f>G48*1.1</f>
        <v>358.6</v>
      </c>
      <c r="J48" s="50">
        <f t="shared" si="3"/>
        <v>358.6</v>
      </c>
      <c r="K48" s="52">
        <f t="shared" si="4"/>
        <v>387.28800000000007</v>
      </c>
      <c r="L48" s="53">
        <f t="shared" si="5"/>
        <v>394.46000000000004</v>
      </c>
    </row>
    <row r="49" spans="1:12" ht="25.5">
      <c r="A49" s="58"/>
      <c r="B49" s="7" t="s">
        <v>239</v>
      </c>
      <c r="C49" s="7">
        <v>38</v>
      </c>
      <c r="D49" s="13" t="s">
        <v>38</v>
      </c>
      <c r="E49" s="11">
        <v>0.02</v>
      </c>
      <c r="F49" s="13" t="s">
        <v>12</v>
      </c>
      <c r="G49" s="43"/>
      <c r="H49" s="44"/>
      <c r="I49" s="43"/>
      <c r="J49" s="43"/>
      <c r="K49" s="42"/>
      <c r="L49" s="45"/>
    </row>
    <row r="50" spans="1:12" ht="12.75">
      <c r="A50" s="58"/>
      <c r="B50" s="7" t="s">
        <v>240</v>
      </c>
      <c r="C50" s="7">
        <v>39</v>
      </c>
      <c r="D50" s="13" t="s">
        <v>39</v>
      </c>
      <c r="E50" s="11">
        <v>0.02</v>
      </c>
      <c r="F50" s="13" t="s">
        <v>12</v>
      </c>
      <c r="G50" s="43"/>
      <c r="H50" s="44"/>
      <c r="I50" s="43"/>
      <c r="J50" s="43"/>
      <c r="K50" s="42"/>
      <c r="L50" s="45"/>
    </row>
    <row r="51" spans="1:12" ht="12.75">
      <c r="A51" s="58"/>
      <c r="B51" s="7" t="s">
        <v>241</v>
      </c>
      <c r="C51" s="7">
        <v>40</v>
      </c>
      <c r="D51" s="13" t="s">
        <v>31</v>
      </c>
      <c r="E51" s="11">
        <v>0.02</v>
      </c>
      <c r="F51" s="13" t="s">
        <v>12</v>
      </c>
      <c r="G51" s="43"/>
      <c r="H51" s="44"/>
      <c r="I51" s="43"/>
      <c r="J51" s="43"/>
      <c r="K51" s="42"/>
      <c r="L51" s="45"/>
    </row>
    <row r="52" spans="1:12" ht="12.75">
      <c r="A52" s="58"/>
      <c r="B52" s="7" t="s">
        <v>242</v>
      </c>
      <c r="C52" s="7">
        <v>41</v>
      </c>
      <c r="D52" s="13" t="s">
        <v>40</v>
      </c>
      <c r="E52" s="11">
        <v>0.02</v>
      </c>
      <c r="F52" s="13" t="s">
        <v>12</v>
      </c>
      <c r="G52" s="43"/>
      <c r="H52" s="44"/>
      <c r="I52" s="43"/>
      <c r="J52" s="43"/>
      <c r="K52" s="42"/>
      <c r="L52" s="45"/>
    </row>
    <row r="53" spans="1:12" ht="25.5">
      <c r="A53" s="58"/>
      <c r="B53" s="7" t="s">
        <v>243</v>
      </c>
      <c r="C53" s="7">
        <v>42</v>
      </c>
      <c r="D53" s="13" t="s">
        <v>33</v>
      </c>
      <c r="E53" s="11">
        <v>0.02</v>
      </c>
      <c r="F53" s="13" t="s">
        <v>12</v>
      </c>
      <c r="G53" s="43"/>
      <c r="H53" s="44"/>
      <c r="I53" s="43"/>
      <c r="J53" s="43"/>
      <c r="K53" s="42"/>
      <c r="L53" s="45"/>
    </row>
    <row r="54" spans="1:12" ht="25.5">
      <c r="A54" s="58"/>
      <c r="B54" s="7" t="s">
        <v>244</v>
      </c>
      <c r="C54" s="7">
        <v>43</v>
      </c>
      <c r="D54" s="13" t="s">
        <v>34</v>
      </c>
      <c r="E54" s="11">
        <v>0.02</v>
      </c>
      <c r="F54" s="13" t="s">
        <v>12</v>
      </c>
      <c r="G54" s="43"/>
      <c r="H54" s="44"/>
      <c r="I54" s="43"/>
      <c r="J54" s="43"/>
      <c r="K54" s="42"/>
      <c r="L54" s="45"/>
    </row>
    <row r="55" spans="1:12" ht="25.5">
      <c r="A55" s="58"/>
      <c r="B55" s="7" t="s">
        <v>245</v>
      </c>
      <c r="C55" s="7">
        <v>44</v>
      </c>
      <c r="D55" s="13" t="s">
        <v>41</v>
      </c>
      <c r="E55" s="11">
        <v>0.02</v>
      </c>
      <c r="F55" s="12">
        <v>157.5</v>
      </c>
      <c r="G55" s="43">
        <f t="shared" si="0"/>
        <v>163</v>
      </c>
      <c r="H55" s="44">
        <f>G55*1.085</f>
        <v>176.855</v>
      </c>
      <c r="I55" s="43">
        <f>G55*1.1</f>
        <v>179.3</v>
      </c>
      <c r="J55" s="43">
        <f t="shared" si="3"/>
        <v>179.3</v>
      </c>
      <c r="K55" s="42">
        <f t="shared" si="4"/>
        <v>193.64400000000003</v>
      </c>
      <c r="L55" s="45">
        <f t="shared" si="5"/>
        <v>197.23000000000002</v>
      </c>
    </row>
    <row r="56" spans="1:12" ht="12.75">
      <c r="A56" s="58"/>
      <c r="B56" s="7" t="s">
        <v>246</v>
      </c>
      <c r="C56" s="7">
        <v>45</v>
      </c>
      <c r="D56" s="13" t="s">
        <v>42</v>
      </c>
      <c r="E56" s="11">
        <v>0.02</v>
      </c>
      <c r="F56" s="13" t="s">
        <v>12</v>
      </c>
      <c r="G56" s="43"/>
      <c r="H56" s="44"/>
      <c r="I56" s="43"/>
      <c r="J56" s="43"/>
      <c r="K56" s="42">
        <f t="shared" si="4"/>
        <v>0</v>
      </c>
      <c r="L56" s="45"/>
    </row>
    <row r="57" spans="1:12" ht="28.5" customHeight="1">
      <c r="A57" s="68"/>
      <c r="B57" s="68"/>
      <c r="C57" s="68"/>
      <c r="D57" s="68"/>
      <c r="E57" s="68"/>
      <c r="F57" s="68"/>
      <c r="G57" s="68"/>
      <c r="H57" s="68"/>
      <c r="I57" s="68"/>
      <c r="J57" s="68"/>
      <c r="K57" s="68"/>
      <c r="L57" s="69"/>
    </row>
    <row r="58" spans="1:12" ht="12.75">
      <c r="A58" s="58"/>
      <c r="B58" s="7" t="s">
        <v>247</v>
      </c>
      <c r="C58" s="22">
        <v>46</v>
      </c>
      <c r="D58" s="32" t="s">
        <v>43</v>
      </c>
      <c r="E58" s="23">
        <v>0.02</v>
      </c>
      <c r="F58" s="24">
        <v>157.5</v>
      </c>
      <c r="G58" s="50">
        <f t="shared" si="0"/>
        <v>163</v>
      </c>
      <c r="H58" s="51">
        <f>G58*1.085</f>
        <v>176.855</v>
      </c>
      <c r="I58" s="50">
        <f>G58*1.1</f>
        <v>179.3</v>
      </c>
      <c r="J58" s="50">
        <f t="shared" si="3"/>
        <v>179.3</v>
      </c>
      <c r="K58" s="52">
        <f t="shared" si="4"/>
        <v>193.64400000000003</v>
      </c>
      <c r="L58" s="53">
        <f t="shared" si="5"/>
        <v>197.23000000000002</v>
      </c>
    </row>
    <row r="59" spans="1:12" ht="12.75">
      <c r="A59" s="58"/>
      <c r="B59" s="7" t="s">
        <v>248</v>
      </c>
      <c r="C59" s="7">
        <v>47</v>
      </c>
      <c r="D59" s="13" t="s">
        <v>44</v>
      </c>
      <c r="E59" s="11">
        <v>0.02</v>
      </c>
      <c r="F59" s="12">
        <v>157</v>
      </c>
      <c r="G59" s="43">
        <f t="shared" si="0"/>
        <v>162</v>
      </c>
      <c r="H59" s="44">
        <f>G59*1.085</f>
        <v>175.76999999999998</v>
      </c>
      <c r="I59" s="43">
        <f>G59*1.1</f>
        <v>178.20000000000002</v>
      </c>
      <c r="J59" s="43">
        <f t="shared" si="3"/>
        <v>178.20000000000002</v>
      </c>
      <c r="K59" s="42">
        <f t="shared" si="4"/>
        <v>192.45600000000002</v>
      </c>
      <c r="L59" s="45">
        <v>197.23</v>
      </c>
    </row>
    <row r="60" spans="1:12" ht="12.75">
      <c r="A60" s="58"/>
      <c r="B60" s="7" t="s">
        <v>249</v>
      </c>
      <c r="C60" s="7">
        <v>48</v>
      </c>
      <c r="D60" s="13" t="s">
        <v>45</v>
      </c>
      <c r="E60" s="11">
        <v>0.02</v>
      </c>
      <c r="F60" s="12">
        <v>157.5</v>
      </c>
      <c r="G60" s="43">
        <f t="shared" si="0"/>
        <v>163</v>
      </c>
      <c r="H60" s="44">
        <f>G60*1.085</f>
        <v>176.855</v>
      </c>
      <c r="I60" s="43">
        <f>G60*1.1</f>
        <v>179.3</v>
      </c>
      <c r="J60" s="43">
        <f t="shared" si="3"/>
        <v>179.3</v>
      </c>
      <c r="K60" s="42">
        <f t="shared" si="4"/>
        <v>193.64400000000003</v>
      </c>
      <c r="L60" s="45">
        <f t="shared" si="5"/>
        <v>197.23000000000002</v>
      </c>
    </row>
    <row r="61" spans="1:12" ht="25.5">
      <c r="A61" s="58"/>
      <c r="B61" s="7" t="s">
        <v>250</v>
      </c>
      <c r="C61" s="7">
        <v>49</v>
      </c>
      <c r="D61" s="13" t="s">
        <v>46</v>
      </c>
      <c r="E61" s="11">
        <v>0.02</v>
      </c>
      <c r="F61" s="12">
        <v>157.5</v>
      </c>
      <c r="G61" s="43">
        <f t="shared" si="0"/>
        <v>163</v>
      </c>
      <c r="H61" s="44">
        <f>G61*1.085</f>
        <v>176.855</v>
      </c>
      <c r="I61" s="43">
        <f>G61*1.1</f>
        <v>179.3</v>
      </c>
      <c r="J61" s="43">
        <f t="shared" si="3"/>
        <v>179.3</v>
      </c>
      <c r="K61" s="42">
        <f t="shared" si="4"/>
        <v>193.64400000000003</v>
      </c>
      <c r="L61" s="45">
        <f t="shared" si="5"/>
        <v>197.23000000000002</v>
      </c>
    </row>
    <row r="62" spans="1:12" ht="12.75">
      <c r="A62" s="58"/>
      <c r="B62" s="7" t="s">
        <v>251</v>
      </c>
      <c r="C62" s="7">
        <v>50</v>
      </c>
      <c r="D62" s="13" t="s">
        <v>47</v>
      </c>
      <c r="E62" s="11">
        <v>0.02</v>
      </c>
      <c r="F62" s="13" t="s">
        <v>12</v>
      </c>
      <c r="G62" s="43"/>
      <c r="H62" s="44"/>
      <c r="I62" s="43"/>
      <c r="J62" s="43"/>
      <c r="K62" s="42"/>
      <c r="L62" s="45"/>
    </row>
    <row r="63" spans="1:12" ht="27" customHeight="1">
      <c r="A63" s="68"/>
      <c r="B63" s="68"/>
      <c r="C63" s="68"/>
      <c r="D63" s="68"/>
      <c r="E63" s="68"/>
      <c r="F63" s="68"/>
      <c r="G63" s="68"/>
      <c r="H63" s="68"/>
      <c r="I63" s="68"/>
      <c r="J63" s="68"/>
      <c r="K63" s="68"/>
      <c r="L63" s="69"/>
    </row>
    <row r="64" spans="1:12" ht="25.5">
      <c r="A64" s="58"/>
      <c r="B64" s="7" t="s">
        <v>252</v>
      </c>
      <c r="C64" s="22">
        <v>51</v>
      </c>
      <c r="D64" s="32" t="s">
        <v>48</v>
      </c>
      <c r="E64" s="23">
        <v>0.02</v>
      </c>
      <c r="F64" s="24">
        <v>315</v>
      </c>
      <c r="G64" s="50">
        <f t="shared" si="0"/>
        <v>326</v>
      </c>
      <c r="H64" s="51">
        <f>G64*1.085</f>
        <v>353.71</v>
      </c>
      <c r="I64" s="50">
        <f>G64*1.1</f>
        <v>358.6</v>
      </c>
      <c r="J64" s="50">
        <f t="shared" si="3"/>
        <v>358.6</v>
      </c>
      <c r="K64" s="52">
        <f t="shared" si="4"/>
        <v>387.28800000000007</v>
      </c>
      <c r="L64" s="53">
        <f t="shared" si="5"/>
        <v>394.46000000000004</v>
      </c>
    </row>
    <row r="65" spans="1:12" ht="89.25">
      <c r="A65" s="60"/>
      <c r="B65" s="7" t="s">
        <v>253</v>
      </c>
      <c r="C65" s="7">
        <v>52</v>
      </c>
      <c r="D65" s="13" t="s">
        <v>49</v>
      </c>
      <c r="E65" s="11">
        <v>0.02</v>
      </c>
      <c r="F65" s="13" t="s">
        <v>12</v>
      </c>
      <c r="G65" s="43"/>
      <c r="H65" s="44"/>
      <c r="I65" s="43"/>
      <c r="J65" s="43"/>
      <c r="K65" s="42"/>
      <c r="L65" s="45"/>
    </row>
    <row r="66" spans="1:12" ht="51">
      <c r="A66" s="58"/>
      <c r="B66" s="7" t="s">
        <v>254</v>
      </c>
      <c r="C66" s="7">
        <v>53</v>
      </c>
      <c r="D66" s="13" t="s">
        <v>50</v>
      </c>
      <c r="E66" s="11">
        <v>0.02</v>
      </c>
      <c r="F66" s="12">
        <v>315</v>
      </c>
      <c r="G66" s="43">
        <f t="shared" si="0"/>
        <v>326</v>
      </c>
      <c r="H66" s="44">
        <f>G66*1.085</f>
        <v>353.71</v>
      </c>
      <c r="I66" s="43">
        <f>G66*1.1</f>
        <v>358.6</v>
      </c>
      <c r="J66" s="43">
        <f t="shared" si="3"/>
        <v>358.6</v>
      </c>
      <c r="K66" s="42">
        <f t="shared" si="4"/>
        <v>387.28800000000007</v>
      </c>
      <c r="L66" s="45">
        <f t="shared" si="5"/>
        <v>394.46000000000004</v>
      </c>
    </row>
    <row r="67" spans="1:12" ht="12.75">
      <c r="A67" s="60"/>
      <c r="B67" s="7" t="s">
        <v>255</v>
      </c>
      <c r="C67" s="7">
        <v>54</v>
      </c>
      <c r="D67" s="13" t="s">
        <v>51</v>
      </c>
      <c r="E67" s="11">
        <v>0.02</v>
      </c>
      <c r="F67" s="13" t="s">
        <v>12</v>
      </c>
      <c r="G67" s="43"/>
      <c r="H67" s="44"/>
      <c r="I67" s="43"/>
      <c r="J67" s="43"/>
      <c r="K67" s="42"/>
      <c r="L67" s="45"/>
    </row>
    <row r="68" spans="1:12" ht="51">
      <c r="A68" s="60"/>
      <c r="B68" s="7" t="s">
        <v>256</v>
      </c>
      <c r="C68" s="7">
        <v>55</v>
      </c>
      <c r="D68" s="13" t="s">
        <v>52</v>
      </c>
      <c r="E68" s="11">
        <v>0.02</v>
      </c>
      <c r="F68" s="13" t="s">
        <v>12</v>
      </c>
      <c r="G68" s="43"/>
      <c r="H68" s="44"/>
      <c r="I68" s="43"/>
      <c r="J68" s="43"/>
      <c r="K68" s="42"/>
      <c r="L68" s="45"/>
    </row>
    <row r="69" spans="1:12" ht="38.25">
      <c r="A69" s="58"/>
      <c r="B69" s="7" t="s">
        <v>257</v>
      </c>
      <c r="C69" s="7">
        <v>56</v>
      </c>
      <c r="D69" s="13" t="s">
        <v>53</v>
      </c>
      <c r="E69" s="11">
        <v>0.02</v>
      </c>
      <c r="F69" s="12">
        <v>157.5</v>
      </c>
      <c r="G69" s="43">
        <f t="shared" si="0"/>
        <v>163</v>
      </c>
      <c r="H69" s="44">
        <f>G69*1.085</f>
        <v>176.855</v>
      </c>
      <c r="I69" s="43">
        <f>G69*1.1</f>
        <v>179.3</v>
      </c>
      <c r="J69" s="43">
        <f t="shared" si="3"/>
        <v>179.3</v>
      </c>
      <c r="K69" s="42">
        <f t="shared" si="4"/>
        <v>193.64400000000003</v>
      </c>
      <c r="L69" s="45">
        <f t="shared" si="5"/>
        <v>197.23000000000002</v>
      </c>
    </row>
    <row r="70" spans="1:12" ht="25.5">
      <c r="A70" s="58"/>
      <c r="B70" s="7" t="s">
        <v>258</v>
      </c>
      <c r="C70" s="7">
        <v>57</v>
      </c>
      <c r="D70" s="13" t="s">
        <v>54</v>
      </c>
      <c r="E70" s="11">
        <v>0.02</v>
      </c>
      <c r="F70" s="13" t="s">
        <v>12</v>
      </c>
      <c r="G70" s="43"/>
      <c r="H70" s="44"/>
      <c r="I70" s="43"/>
      <c r="J70" s="43"/>
      <c r="K70" s="42"/>
      <c r="L70" s="45"/>
    </row>
    <row r="71" spans="1:12" ht="12.75">
      <c r="A71" s="58"/>
      <c r="B71" s="7" t="s">
        <v>259</v>
      </c>
      <c r="C71" s="7">
        <v>58</v>
      </c>
      <c r="D71" s="13" t="s">
        <v>55</v>
      </c>
      <c r="E71" s="11">
        <v>0.02</v>
      </c>
      <c r="F71" s="13" t="s">
        <v>12</v>
      </c>
      <c r="G71" s="43"/>
      <c r="H71" s="44"/>
      <c r="I71" s="43"/>
      <c r="J71" s="43"/>
      <c r="K71" s="42"/>
      <c r="L71" s="45"/>
    </row>
    <row r="72" spans="1:12" ht="38.25">
      <c r="A72" s="60"/>
      <c r="B72" s="7" t="s">
        <v>260</v>
      </c>
      <c r="C72" s="7">
        <v>59</v>
      </c>
      <c r="D72" s="13" t="s">
        <v>56</v>
      </c>
      <c r="E72" s="11">
        <v>0.02</v>
      </c>
      <c r="F72" s="13" t="s">
        <v>12</v>
      </c>
      <c r="G72" s="43"/>
      <c r="H72" s="44"/>
      <c r="I72" s="43"/>
      <c r="J72" s="43"/>
      <c r="K72" s="42"/>
      <c r="L72" s="45"/>
    </row>
    <row r="73" spans="1:12" ht="25.5">
      <c r="A73" s="60"/>
      <c r="B73" s="7" t="s">
        <v>261</v>
      </c>
      <c r="C73" s="7">
        <v>60</v>
      </c>
      <c r="D73" s="13" t="s">
        <v>57</v>
      </c>
      <c r="E73" s="11">
        <v>0.02</v>
      </c>
      <c r="F73" s="13" t="s">
        <v>12</v>
      </c>
      <c r="G73" s="43"/>
      <c r="H73" s="44"/>
      <c r="I73" s="43"/>
      <c r="J73" s="43"/>
      <c r="K73" s="42"/>
      <c r="L73" s="45"/>
    </row>
    <row r="74" spans="1:12" ht="12.75">
      <c r="A74" s="60"/>
      <c r="B74" s="7" t="s">
        <v>262</v>
      </c>
      <c r="C74" s="7">
        <v>61</v>
      </c>
      <c r="D74" s="13" t="s">
        <v>58</v>
      </c>
      <c r="E74" s="11">
        <v>0.02</v>
      </c>
      <c r="F74" s="12">
        <v>315</v>
      </c>
      <c r="G74" s="43">
        <f t="shared" si="0"/>
        <v>326</v>
      </c>
      <c r="H74" s="44">
        <f>G74*1.085</f>
        <v>353.71</v>
      </c>
      <c r="I74" s="43">
        <f>G74*1.1</f>
        <v>358.6</v>
      </c>
      <c r="J74" s="43">
        <f t="shared" si="3"/>
        <v>358.6</v>
      </c>
      <c r="K74" s="42">
        <f t="shared" si="4"/>
        <v>387.28800000000007</v>
      </c>
      <c r="L74" s="45">
        <f t="shared" si="5"/>
        <v>394.46000000000004</v>
      </c>
    </row>
    <row r="75" spans="1:12" ht="25.5">
      <c r="A75" s="60"/>
      <c r="B75" s="7" t="s">
        <v>263</v>
      </c>
      <c r="C75" s="7">
        <v>62</v>
      </c>
      <c r="D75" s="13" t="s">
        <v>59</v>
      </c>
      <c r="E75" s="11">
        <v>0.02</v>
      </c>
      <c r="F75" s="13" t="s">
        <v>12</v>
      </c>
      <c r="G75" s="43"/>
      <c r="H75" s="44"/>
      <c r="I75" s="43"/>
      <c r="J75" s="43"/>
      <c r="K75" s="42"/>
      <c r="L75" s="45"/>
    </row>
    <row r="76" spans="1:12" ht="25.5">
      <c r="A76" s="58"/>
      <c r="B76" s="7" t="s">
        <v>264</v>
      </c>
      <c r="C76" s="7">
        <v>63</v>
      </c>
      <c r="D76" s="13" t="s">
        <v>60</v>
      </c>
      <c r="E76" s="11">
        <v>0.02</v>
      </c>
      <c r="F76" s="12">
        <v>315</v>
      </c>
      <c r="G76" s="43">
        <f t="shared" si="0"/>
        <v>326</v>
      </c>
      <c r="H76" s="44">
        <f>G76*1.085</f>
        <v>353.71</v>
      </c>
      <c r="I76" s="43">
        <f>G76*1.1</f>
        <v>358.6</v>
      </c>
      <c r="J76" s="43">
        <f t="shared" si="3"/>
        <v>358.6</v>
      </c>
      <c r="K76" s="42">
        <f t="shared" si="4"/>
        <v>387.28800000000007</v>
      </c>
      <c r="L76" s="45">
        <f t="shared" si="5"/>
        <v>394.46000000000004</v>
      </c>
    </row>
    <row r="77" spans="1:12" ht="25.5">
      <c r="A77" s="60"/>
      <c r="B77" s="7" t="s">
        <v>265</v>
      </c>
      <c r="C77" s="7">
        <v>64</v>
      </c>
      <c r="D77" s="13" t="s">
        <v>61</v>
      </c>
      <c r="E77" s="11">
        <v>0.02</v>
      </c>
      <c r="F77" s="13" t="s">
        <v>12</v>
      </c>
      <c r="G77" s="43"/>
      <c r="H77" s="44"/>
      <c r="I77" s="43"/>
      <c r="J77" s="43"/>
      <c r="K77" s="42"/>
      <c r="L77" s="45"/>
    </row>
    <row r="78" spans="1:12" ht="12.75">
      <c r="A78" s="60"/>
      <c r="B78" s="7" t="s">
        <v>266</v>
      </c>
      <c r="C78" s="7">
        <v>65</v>
      </c>
      <c r="D78" s="13" t="s">
        <v>62</v>
      </c>
      <c r="E78" s="11">
        <v>0.02</v>
      </c>
      <c r="F78" s="13" t="s">
        <v>12</v>
      </c>
      <c r="G78" s="43"/>
      <c r="H78" s="44"/>
      <c r="I78" s="43"/>
      <c r="J78" s="43"/>
      <c r="K78" s="42"/>
      <c r="L78" s="45"/>
    </row>
    <row r="79" spans="1:12" ht="25.5">
      <c r="A79" s="60"/>
      <c r="B79" s="7" t="s">
        <v>267</v>
      </c>
      <c r="C79" s="7">
        <v>66</v>
      </c>
      <c r="D79" s="13" t="s">
        <v>63</v>
      </c>
      <c r="E79" s="11">
        <v>0.02</v>
      </c>
      <c r="F79" s="13" t="s">
        <v>12</v>
      </c>
      <c r="G79" s="43"/>
      <c r="H79" s="44"/>
      <c r="I79" s="43"/>
      <c r="J79" s="43"/>
      <c r="K79" s="42"/>
      <c r="L79" s="45"/>
    </row>
    <row r="80" spans="1:12" ht="25.5">
      <c r="A80" s="60"/>
      <c r="B80" s="7" t="s">
        <v>268</v>
      </c>
      <c r="C80" s="7">
        <v>67</v>
      </c>
      <c r="D80" s="13" t="s">
        <v>64</v>
      </c>
      <c r="E80" s="11">
        <v>0.02</v>
      </c>
      <c r="F80" s="12">
        <v>315</v>
      </c>
      <c r="G80" s="43">
        <f aca="true" t="shared" si="6" ref="G80:G142">ROUND(F80*1.035,0)</f>
        <v>326</v>
      </c>
      <c r="H80" s="44">
        <f>G80*1.085</f>
        <v>353.71</v>
      </c>
      <c r="I80" s="43">
        <f>G80*1.1</f>
        <v>358.6</v>
      </c>
      <c r="J80" s="43">
        <f aca="true" t="shared" si="7" ref="J80:J142">I80</f>
        <v>358.6</v>
      </c>
      <c r="K80" s="42">
        <f aca="true" t="shared" si="8" ref="K80:K142">J80*(1+$K$6)</f>
        <v>387.28800000000007</v>
      </c>
      <c r="L80" s="45">
        <f aca="true" t="shared" si="9" ref="L80:L142">J80*1.1</f>
        <v>394.46000000000004</v>
      </c>
    </row>
    <row r="81" spans="1:12" ht="38.25">
      <c r="A81" s="58"/>
      <c r="B81" s="7" t="s">
        <v>269</v>
      </c>
      <c r="C81" s="7">
        <v>68</v>
      </c>
      <c r="D81" s="13" t="s">
        <v>65</v>
      </c>
      <c r="E81" s="11">
        <v>0.02</v>
      </c>
      <c r="F81" s="12">
        <v>315</v>
      </c>
      <c r="G81" s="43">
        <f t="shared" si="6"/>
        <v>326</v>
      </c>
      <c r="H81" s="44">
        <f>G81*1.085</f>
        <v>353.71</v>
      </c>
      <c r="I81" s="43">
        <f>G81*1.1</f>
        <v>358.6</v>
      </c>
      <c r="J81" s="43">
        <f t="shared" si="7"/>
        <v>358.6</v>
      </c>
      <c r="K81" s="42">
        <f t="shared" si="8"/>
        <v>387.28800000000007</v>
      </c>
      <c r="L81" s="45">
        <f t="shared" si="9"/>
        <v>394.46000000000004</v>
      </c>
    </row>
    <row r="82" spans="1:12" ht="51">
      <c r="A82" s="58"/>
      <c r="B82" s="7" t="s">
        <v>395</v>
      </c>
      <c r="C82" s="7">
        <v>69</v>
      </c>
      <c r="D82" s="13" t="s">
        <v>66</v>
      </c>
      <c r="E82" s="11">
        <v>0.02</v>
      </c>
      <c r="F82" s="13" t="s">
        <v>12</v>
      </c>
      <c r="G82" s="43"/>
      <c r="H82" s="44"/>
      <c r="I82" s="43"/>
      <c r="J82" s="43"/>
      <c r="K82" s="42"/>
      <c r="L82" s="45"/>
    </row>
    <row r="83" spans="1:12" ht="12.75">
      <c r="A83" s="58"/>
      <c r="B83" s="7" t="s">
        <v>396</v>
      </c>
      <c r="C83" s="7">
        <v>70</v>
      </c>
      <c r="D83" s="13" t="s">
        <v>67</v>
      </c>
      <c r="E83" s="11">
        <v>0.02</v>
      </c>
      <c r="F83" s="13" t="s">
        <v>12</v>
      </c>
      <c r="G83" s="43"/>
      <c r="H83" s="44"/>
      <c r="I83" s="43"/>
      <c r="J83" s="43"/>
      <c r="K83" s="42"/>
      <c r="L83" s="45"/>
    </row>
    <row r="84" spans="1:12" ht="29.25" customHeight="1">
      <c r="A84" s="68"/>
      <c r="B84" s="68"/>
      <c r="C84" s="68"/>
      <c r="D84" s="68"/>
      <c r="E84" s="68"/>
      <c r="F84" s="68"/>
      <c r="G84" s="68"/>
      <c r="H84" s="68"/>
      <c r="I84" s="68"/>
      <c r="J84" s="68"/>
      <c r="K84" s="68"/>
      <c r="L84" s="69"/>
    </row>
    <row r="85" spans="1:12" ht="12.75">
      <c r="A85" s="42"/>
      <c r="B85" s="7" t="s">
        <v>270</v>
      </c>
      <c r="C85" s="22">
        <v>71</v>
      </c>
      <c r="D85" s="32" t="s">
        <v>68</v>
      </c>
      <c r="E85" s="23">
        <v>0.02</v>
      </c>
      <c r="F85" s="24">
        <v>315</v>
      </c>
      <c r="G85" s="50">
        <f t="shared" si="6"/>
        <v>326</v>
      </c>
      <c r="H85" s="51">
        <f>G85*1.085</f>
        <v>353.71</v>
      </c>
      <c r="I85" s="50">
        <f>G85*1.1</f>
        <v>358.6</v>
      </c>
      <c r="J85" s="50">
        <f t="shared" si="7"/>
        <v>358.6</v>
      </c>
      <c r="K85" s="52">
        <f t="shared" si="8"/>
        <v>387.28800000000007</v>
      </c>
      <c r="L85" s="53">
        <f t="shared" si="9"/>
        <v>394.46000000000004</v>
      </c>
    </row>
    <row r="86" spans="1:12" ht="25.5">
      <c r="A86" s="42"/>
      <c r="B86" s="7" t="s">
        <v>271</v>
      </c>
      <c r="C86" s="17">
        <v>72</v>
      </c>
      <c r="D86" s="28" t="s">
        <v>69</v>
      </c>
      <c r="E86" s="18">
        <v>0.02</v>
      </c>
      <c r="F86" s="31">
        <v>315</v>
      </c>
      <c r="G86" s="54">
        <f t="shared" si="6"/>
        <v>326</v>
      </c>
      <c r="H86" s="55">
        <f>G86*1.085</f>
        <v>353.71</v>
      </c>
      <c r="I86" s="54">
        <f>G86*1.1</f>
        <v>358.6</v>
      </c>
      <c r="J86" s="54">
        <f t="shared" si="7"/>
        <v>358.6</v>
      </c>
      <c r="K86" s="56">
        <f t="shared" si="8"/>
        <v>387.28800000000007</v>
      </c>
      <c r="L86" s="57">
        <f t="shared" si="9"/>
        <v>394.46000000000004</v>
      </c>
    </row>
    <row r="87" spans="1:12" ht="33" customHeight="1">
      <c r="A87" s="68"/>
      <c r="B87" s="68"/>
      <c r="C87" s="68"/>
      <c r="D87" s="68"/>
      <c r="E87" s="68"/>
      <c r="F87" s="68"/>
      <c r="G87" s="68"/>
      <c r="H87" s="68"/>
      <c r="I87" s="68"/>
      <c r="J87" s="68"/>
      <c r="K87" s="68"/>
      <c r="L87" s="69"/>
    </row>
    <row r="88" spans="1:12" ht="63.75">
      <c r="A88" s="58"/>
      <c r="B88" s="7" t="s">
        <v>272</v>
      </c>
      <c r="C88" s="22">
        <v>73</v>
      </c>
      <c r="D88" s="32" t="s">
        <v>70</v>
      </c>
      <c r="E88" s="23">
        <v>0.02</v>
      </c>
      <c r="F88" s="32" t="s">
        <v>12</v>
      </c>
      <c r="G88" s="50"/>
      <c r="H88" s="51"/>
      <c r="I88" s="50"/>
      <c r="J88" s="50"/>
      <c r="K88" s="52"/>
      <c r="L88" s="53"/>
    </row>
    <row r="89" spans="1:12" ht="38.25">
      <c r="A89" s="58"/>
      <c r="B89" s="7" t="s">
        <v>273</v>
      </c>
      <c r="C89" s="7">
        <v>74</v>
      </c>
      <c r="D89" s="13" t="s">
        <v>71</v>
      </c>
      <c r="E89" s="11">
        <v>0.02</v>
      </c>
      <c r="F89" s="12">
        <v>315</v>
      </c>
      <c r="G89" s="43">
        <f t="shared" si="6"/>
        <v>326</v>
      </c>
      <c r="H89" s="44">
        <f>G89*1.085</f>
        <v>353.71</v>
      </c>
      <c r="I89" s="43">
        <f>G89*1.1</f>
        <v>358.6</v>
      </c>
      <c r="J89" s="43">
        <f t="shared" si="7"/>
        <v>358.6</v>
      </c>
      <c r="K89" s="42">
        <f t="shared" si="8"/>
        <v>387.28800000000007</v>
      </c>
      <c r="L89" s="45">
        <f t="shared" si="9"/>
        <v>394.46000000000004</v>
      </c>
    </row>
    <row r="90" spans="1:12" ht="12.75">
      <c r="A90" s="58"/>
      <c r="B90" s="7" t="s">
        <v>274</v>
      </c>
      <c r="C90" s="7">
        <v>75</v>
      </c>
      <c r="D90" s="13" t="s">
        <v>72</v>
      </c>
      <c r="E90" s="11">
        <v>0.02</v>
      </c>
      <c r="F90" s="12">
        <v>315</v>
      </c>
      <c r="G90" s="43">
        <f t="shared" si="6"/>
        <v>326</v>
      </c>
      <c r="H90" s="44">
        <f>G90*1.085</f>
        <v>353.71</v>
      </c>
      <c r="I90" s="43">
        <f>G90*1.1</f>
        <v>358.6</v>
      </c>
      <c r="J90" s="43">
        <f t="shared" si="7"/>
        <v>358.6</v>
      </c>
      <c r="K90" s="42">
        <f t="shared" si="8"/>
        <v>387.28800000000007</v>
      </c>
      <c r="L90" s="45">
        <f t="shared" si="9"/>
        <v>394.46000000000004</v>
      </c>
    </row>
    <row r="91" spans="1:12" ht="30" customHeight="1">
      <c r="A91" s="68"/>
      <c r="B91" s="68"/>
      <c r="C91" s="68"/>
      <c r="D91" s="68"/>
      <c r="E91" s="68"/>
      <c r="F91" s="68"/>
      <c r="G91" s="68"/>
      <c r="H91" s="68"/>
      <c r="I91" s="68"/>
      <c r="J91" s="68"/>
      <c r="K91" s="68"/>
      <c r="L91" s="69"/>
    </row>
    <row r="92" spans="1:12" ht="38.25">
      <c r="A92" s="58"/>
      <c r="B92" s="7" t="s">
        <v>275</v>
      </c>
      <c r="C92" s="22">
        <v>76</v>
      </c>
      <c r="D92" s="32" t="s">
        <v>73</v>
      </c>
      <c r="E92" s="23">
        <v>0.02</v>
      </c>
      <c r="F92" s="24">
        <v>315</v>
      </c>
      <c r="G92" s="50">
        <f t="shared" si="6"/>
        <v>326</v>
      </c>
      <c r="H92" s="51">
        <f aca="true" t="shared" si="10" ref="H92:H99">G92*1.085</f>
        <v>353.71</v>
      </c>
      <c r="I92" s="50">
        <f aca="true" t="shared" si="11" ref="I92:I99">G92*1.1</f>
        <v>358.6</v>
      </c>
      <c r="J92" s="50">
        <f t="shared" si="7"/>
        <v>358.6</v>
      </c>
      <c r="K92" s="52">
        <f t="shared" si="8"/>
        <v>387.28800000000007</v>
      </c>
      <c r="L92" s="53">
        <f t="shared" si="9"/>
        <v>394.46000000000004</v>
      </c>
    </row>
    <row r="93" spans="1:12" ht="38.25">
      <c r="A93" s="58"/>
      <c r="B93" s="7" t="s">
        <v>276</v>
      </c>
      <c r="C93" s="7">
        <v>77</v>
      </c>
      <c r="D93" s="13" t="s">
        <v>74</v>
      </c>
      <c r="E93" s="11">
        <v>0.02</v>
      </c>
      <c r="F93" s="12">
        <v>315</v>
      </c>
      <c r="G93" s="43">
        <f t="shared" si="6"/>
        <v>326</v>
      </c>
      <c r="H93" s="44">
        <f t="shared" si="10"/>
        <v>353.71</v>
      </c>
      <c r="I93" s="43">
        <f t="shared" si="11"/>
        <v>358.6</v>
      </c>
      <c r="J93" s="43">
        <f t="shared" si="7"/>
        <v>358.6</v>
      </c>
      <c r="K93" s="42">
        <f t="shared" si="8"/>
        <v>387.28800000000007</v>
      </c>
      <c r="L93" s="45">
        <f t="shared" si="9"/>
        <v>394.46000000000004</v>
      </c>
    </row>
    <row r="94" spans="1:12" ht="25.5">
      <c r="A94" s="58"/>
      <c r="B94" s="7" t="s">
        <v>277</v>
      </c>
      <c r="C94" s="7">
        <v>78</v>
      </c>
      <c r="D94" s="13" t="s">
        <v>75</v>
      </c>
      <c r="E94" s="11">
        <v>0.02</v>
      </c>
      <c r="F94" s="12">
        <v>234</v>
      </c>
      <c r="G94" s="43">
        <v>326</v>
      </c>
      <c r="H94" s="44">
        <f t="shared" si="10"/>
        <v>353.71</v>
      </c>
      <c r="I94" s="43">
        <f t="shared" si="11"/>
        <v>358.6</v>
      </c>
      <c r="J94" s="43">
        <f t="shared" si="7"/>
        <v>358.6</v>
      </c>
      <c r="K94" s="42">
        <f t="shared" si="8"/>
        <v>387.28800000000007</v>
      </c>
      <c r="L94" s="45">
        <f t="shared" si="9"/>
        <v>394.46000000000004</v>
      </c>
    </row>
    <row r="95" spans="1:12" ht="38.25">
      <c r="A95" s="58"/>
      <c r="B95" s="7" t="s">
        <v>278</v>
      </c>
      <c r="C95" s="7">
        <v>79</v>
      </c>
      <c r="D95" s="13" t="s">
        <v>76</v>
      </c>
      <c r="E95" s="11">
        <v>0.02</v>
      </c>
      <c r="F95" s="12">
        <v>315</v>
      </c>
      <c r="G95" s="43">
        <f t="shared" si="6"/>
        <v>326</v>
      </c>
      <c r="H95" s="44">
        <f t="shared" si="10"/>
        <v>353.71</v>
      </c>
      <c r="I95" s="43">
        <f t="shared" si="11"/>
        <v>358.6</v>
      </c>
      <c r="J95" s="43">
        <f t="shared" si="7"/>
        <v>358.6</v>
      </c>
      <c r="K95" s="42">
        <f t="shared" si="8"/>
        <v>387.28800000000007</v>
      </c>
      <c r="L95" s="45">
        <f t="shared" si="9"/>
        <v>394.46000000000004</v>
      </c>
    </row>
    <row r="96" spans="1:12" ht="51">
      <c r="A96" s="58"/>
      <c r="B96" s="7" t="s">
        <v>279</v>
      </c>
      <c r="C96" s="7">
        <v>80</v>
      </c>
      <c r="D96" s="13" t="s">
        <v>77</v>
      </c>
      <c r="E96" s="11">
        <v>0.02</v>
      </c>
      <c r="F96" s="12">
        <v>315</v>
      </c>
      <c r="G96" s="43">
        <f t="shared" si="6"/>
        <v>326</v>
      </c>
      <c r="H96" s="44">
        <f t="shared" si="10"/>
        <v>353.71</v>
      </c>
      <c r="I96" s="43">
        <f t="shared" si="11"/>
        <v>358.6</v>
      </c>
      <c r="J96" s="43">
        <f t="shared" si="7"/>
        <v>358.6</v>
      </c>
      <c r="K96" s="42">
        <f t="shared" si="8"/>
        <v>387.28800000000007</v>
      </c>
      <c r="L96" s="45">
        <f t="shared" si="9"/>
        <v>394.46000000000004</v>
      </c>
    </row>
    <row r="97" spans="1:12" ht="12.75">
      <c r="A97" s="58"/>
      <c r="B97" s="7" t="s">
        <v>280</v>
      </c>
      <c r="C97" s="7">
        <v>81</v>
      </c>
      <c r="D97" s="13" t="s">
        <v>78</v>
      </c>
      <c r="E97" s="11">
        <v>0.02</v>
      </c>
      <c r="F97" s="12">
        <v>315</v>
      </c>
      <c r="G97" s="43">
        <f t="shared" si="6"/>
        <v>326</v>
      </c>
      <c r="H97" s="44">
        <f t="shared" si="10"/>
        <v>353.71</v>
      </c>
      <c r="I97" s="43">
        <f t="shared" si="11"/>
        <v>358.6</v>
      </c>
      <c r="J97" s="43">
        <f t="shared" si="7"/>
        <v>358.6</v>
      </c>
      <c r="K97" s="42">
        <f t="shared" si="8"/>
        <v>387.28800000000007</v>
      </c>
      <c r="L97" s="45">
        <f t="shared" si="9"/>
        <v>394.46000000000004</v>
      </c>
    </row>
    <row r="98" spans="1:12" ht="12.75">
      <c r="A98" s="58"/>
      <c r="B98" s="7" t="s">
        <v>281</v>
      </c>
      <c r="C98" s="7">
        <v>82</v>
      </c>
      <c r="D98" s="13" t="s">
        <v>79</v>
      </c>
      <c r="E98" s="11">
        <v>0.02</v>
      </c>
      <c r="F98" s="12">
        <v>315</v>
      </c>
      <c r="G98" s="43">
        <f t="shared" si="6"/>
        <v>326</v>
      </c>
      <c r="H98" s="44">
        <f t="shared" si="10"/>
        <v>353.71</v>
      </c>
      <c r="I98" s="43">
        <f t="shared" si="11"/>
        <v>358.6</v>
      </c>
      <c r="J98" s="43">
        <f t="shared" si="7"/>
        <v>358.6</v>
      </c>
      <c r="K98" s="42">
        <f t="shared" si="8"/>
        <v>387.28800000000007</v>
      </c>
      <c r="L98" s="45">
        <f t="shared" si="9"/>
        <v>394.46000000000004</v>
      </c>
    </row>
    <row r="99" spans="1:12" ht="25.5">
      <c r="A99" s="58"/>
      <c r="B99" s="7" t="s">
        <v>282</v>
      </c>
      <c r="C99" s="7">
        <v>83</v>
      </c>
      <c r="D99" s="13" t="s">
        <v>80</v>
      </c>
      <c r="E99" s="11">
        <v>0.02</v>
      </c>
      <c r="F99" s="12">
        <v>315</v>
      </c>
      <c r="G99" s="43">
        <f t="shared" si="6"/>
        <v>326</v>
      </c>
      <c r="H99" s="44">
        <f t="shared" si="10"/>
        <v>353.71</v>
      </c>
      <c r="I99" s="43">
        <f t="shared" si="11"/>
        <v>358.6</v>
      </c>
      <c r="J99" s="43">
        <f t="shared" si="7"/>
        <v>358.6</v>
      </c>
      <c r="K99" s="42">
        <f t="shared" si="8"/>
        <v>387.28800000000007</v>
      </c>
      <c r="L99" s="45">
        <f t="shared" si="9"/>
        <v>394.46000000000004</v>
      </c>
    </row>
    <row r="100" spans="1:12" ht="12.75">
      <c r="A100" s="58"/>
      <c r="B100" s="7" t="s">
        <v>283</v>
      </c>
      <c r="C100" s="7">
        <v>84</v>
      </c>
      <c r="D100" s="13" t="s">
        <v>81</v>
      </c>
      <c r="E100" s="11">
        <v>0.02</v>
      </c>
      <c r="F100" s="13" t="s">
        <v>12</v>
      </c>
      <c r="G100" s="43"/>
      <c r="H100" s="44"/>
      <c r="I100" s="43"/>
      <c r="J100" s="43"/>
      <c r="K100" s="42"/>
      <c r="L100" s="45"/>
    </row>
    <row r="101" spans="1:12" ht="12.75">
      <c r="A101" s="58"/>
      <c r="B101" s="7" t="s">
        <v>284</v>
      </c>
      <c r="C101" s="7">
        <v>85</v>
      </c>
      <c r="D101" s="13" t="s">
        <v>82</v>
      </c>
      <c r="E101" s="11">
        <v>0.02</v>
      </c>
      <c r="F101" s="13" t="s">
        <v>12</v>
      </c>
      <c r="G101" s="43"/>
      <c r="H101" s="44"/>
      <c r="I101" s="43"/>
      <c r="J101" s="43"/>
      <c r="K101" s="42"/>
      <c r="L101" s="45"/>
    </row>
    <row r="102" spans="1:12" ht="25.5" customHeight="1">
      <c r="A102" s="68"/>
      <c r="B102" s="68"/>
      <c r="C102" s="68"/>
      <c r="D102" s="68"/>
      <c r="E102" s="68"/>
      <c r="F102" s="68"/>
      <c r="G102" s="68"/>
      <c r="H102" s="68"/>
      <c r="I102" s="68"/>
      <c r="J102" s="68"/>
      <c r="K102" s="68"/>
      <c r="L102" s="69"/>
    </row>
    <row r="103" spans="1:12" ht="25.5">
      <c r="A103" s="61"/>
      <c r="B103" s="7" t="s">
        <v>285</v>
      </c>
      <c r="C103" s="7">
        <v>86</v>
      </c>
      <c r="D103" s="13" t="s">
        <v>83</v>
      </c>
      <c r="E103" s="11">
        <v>0.02</v>
      </c>
      <c r="F103" s="13" t="s">
        <v>12</v>
      </c>
      <c r="G103" s="43"/>
      <c r="H103" s="44"/>
      <c r="I103" s="43"/>
      <c r="J103" s="43"/>
      <c r="K103" s="42"/>
      <c r="L103" s="45"/>
    </row>
    <row r="104" spans="1:12" ht="12.75">
      <c r="A104" s="61"/>
      <c r="B104" s="7" t="s">
        <v>286</v>
      </c>
      <c r="C104" s="7">
        <v>87</v>
      </c>
      <c r="D104" s="13" t="s">
        <v>84</v>
      </c>
      <c r="E104" s="11">
        <v>0.02</v>
      </c>
      <c r="F104" s="12">
        <v>315</v>
      </c>
      <c r="G104" s="43">
        <f t="shared" si="6"/>
        <v>326</v>
      </c>
      <c r="H104" s="44">
        <f>G104*1.085</f>
        <v>353.71</v>
      </c>
      <c r="I104" s="43">
        <f>G104*1.1</f>
        <v>358.6</v>
      </c>
      <c r="J104" s="43">
        <f t="shared" si="7"/>
        <v>358.6</v>
      </c>
      <c r="K104" s="42">
        <f t="shared" si="8"/>
        <v>387.28800000000007</v>
      </c>
      <c r="L104" s="45">
        <f t="shared" si="9"/>
        <v>394.46000000000004</v>
      </c>
    </row>
    <row r="105" spans="1:12" ht="12.75">
      <c r="A105" s="42"/>
      <c r="B105" s="7" t="s">
        <v>287</v>
      </c>
      <c r="C105" s="7">
        <v>88</v>
      </c>
      <c r="D105" s="13" t="s">
        <v>85</v>
      </c>
      <c r="E105" s="11">
        <v>0.02</v>
      </c>
      <c r="F105" s="12">
        <v>315</v>
      </c>
      <c r="G105" s="43">
        <f t="shared" si="6"/>
        <v>326</v>
      </c>
      <c r="H105" s="44">
        <f>G105*1.085</f>
        <v>353.71</v>
      </c>
      <c r="I105" s="43">
        <f>G105*1.1</f>
        <v>358.6</v>
      </c>
      <c r="J105" s="43">
        <f t="shared" si="7"/>
        <v>358.6</v>
      </c>
      <c r="K105" s="42">
        <f t="shared" si="8"/>
        <v>387.28800000000007</v>
      </c>
      <c r="L105" s="45">
        <f t="shared" si="9"/>
        <v>394.46000000000004</v>
      </c>
    </row>
    <row r="106" spans="1:12" ht="25.5">
      <c r="A106" s="61"/>
      <c r="B106" s="7" t="s">
        <v>288</v>
      </c>
      <c r="C106" s="17">
        <v>89</v>
      </c>
      <c r="D106" s="28" t="s">
        <v>86</v>
      </c>
      <c r="E106" s="18">
        <v>0.02</v>
      </c>
      <c r="F106" s="28" t="s">
        <v>12</v>
      </c>
      <c r="G106" s="54"/>
      <c r="H106" s="55"/>
      <c r="I106" s="54"/>
      <c r="J106" s="54"/>
      <c r="K106" s="56"/>
      <c r="L106" s="57"/>
    </row>
    <row r="107" spans="1:12" ht="24.75" customHeight="1">
      <c r="A107" s="76"/>
      <c r="B107" s="76"/>
      <c r="C107" s="76"/>
      <c r="D107" s="76"/>
      <c r="E107" s="76"/>
      <c r="F107" s="76"/>
      <c r="G107" s="76"/>
      <c r="H107" s="76"/>
      <c r="I107" s="76"/>
      <c r="J107" s="76"/>
      <c r="K107" s="76"/>
      <c r="L107" s="77"/>
    </row>
    <row r="108" spans="1:12" ht="12.75">
      <c r="A108" s="60"/>
      <c r="B108" s="7" t="s">
        <v>289</v>
      </c>
      <c r="C108" s="22">
        <v>90</v>
      </c>
      <c r="D108" s="32" t="s">
        <v>87</v>
      </c>
      <c r="E108" s="23">
        <v>0.02</v>
      </c>
      <c r="F108" s="32" t="s">
        <v>12</v>
      </c>
      <c r="G108" s="50"/>
      <c r="H108" s="51"/>
      <c r="I108" s="50"/>
      <c r="J108" s="50"/>
      <c r="K108" s="52"/>
      <c r="L108" s="53"/>
    </row>
    <row r="109" spans="1:12" ht="12.75">
      <c r="A109" s="60"/>
      <c r="B109" s="7" t="s">
        <v>290</v>
      </c>
      <c r="C109" s="7">
        <v>91</v>
      </c>
      <c r="D109" s="13" t="s">
        <v>88</v>
      </c>
      <c r="E109" s="11">
        <v>0.02</v>
      </c>
      <c r="F109" s="13" t="s">
        <v>12</v>
      </c>
      <c r="G109" s="43"/>
      <c r="H109" s="44"/>
      <c r="I109" s="43"/>
      <c r="J109" s="43"/>
      <c r="K109" s="42"/>
      <c r="L109" s="45"/>
    </row>
    <row r="110" spans="1:12" ht="12.75">
      <c r="A110" s="60"/>
      <c r="B110" s="7" t="s">
        <v>291</v>
      </c>
      <c r="C110" s="7">
        <v>92</v>
      </c>
      <c r="D110" s="13" t="s">
        <v>89</v>
      </c>
      <c r="E110" s="11">
        <v>0.02</v>
      </c>
      <c r="F110" s="13" t="s">
        <v>12</v>
      </c>
      <c r="G110" s="43"/>
      <c r="H110" s="44"/>
      <c r="I110" s="43"/>
      <c r="J110" s="43"/>
      <c r="K110" s="42"/>
      <c r="L110" s="45"/>
    </row>
    <row r="111" spans="1:12" ht="12.75">
      <c r="A111" s="60"/>
      <c r="B111" s="7" t="s">
        <v>292</v>
      </c>
      <c r="C111" s="7">
        <v>93</v>
      </c>
      <c r="D111" s="13" t="s">
        <v>90</v>
      </c>
      <c r="E111" s="11">
        <v>0.02</v>
      </c>
      <c r="F111" s="13" t="s">
        <v>12</v>
      </c>
      <c r="G111" s="43"/>
      <c r="H111" s="44"/>
      <c r="I111" s="43"/>
      <c r="J111" s="43"/>
      <c r="K111" s="42"/>
      <c r="L111" s="45"/>
    </row>
    <row r="112" spans="1:12" ht="12.75">
      <c r="A112" s="60"/>
      <c r="B112" s="7" t="s">
        <v>293</v>
      </c>
      <c r="C112" s="7">
        <v>94</v>
      </c>
      <c r="D112" s="13" t="s">
        <v>91</v>
      </c>
      <c r="E112" s="11">
        <v>0.02</v>
      </c>
      <c r="F112" s="13" t="s">
        <v>12</v>
      </c>
      <c r="G112" s="43"/>
      <c r="H112" s="44"/>
      <c r="I112" s="43"/>
      <c r="J112" s="43"/>
      <c r="K112" s="42"/>
      <c r="L112" s="45"/>
    </row>
    <row r="113" spans="1:12" ht="12.75">
      <c r="A113" s="60"/>
      <c r="B113" s="7" t="s">
        <v>294</v>
      </c>
      <c r="C113" s="7">
        <v>95</v>
      </c>
      <c r="D113" s="13" t="s">
        <v>92</v>
      </c>
      <c r="E113" s="11">
        <v>0.02</v>
      </c>
      <c r="F113" s="13" t="s">
        <v>12</v>
      </c>
      <c r="G113" s="43"/>
      <c r="H113" s="44"/>
      <c r="I113" s="43"/>
      <c r="J113" s="43"/>
      <c r="K113" s="42"/>
      <c r="L113" s="45"/>
    </row>
    <row r="114" spans="1:12" ht="25.5">
      <c r="A114" s="60"/>
      <c r="B114" s="7" t="s">
        <v>295</v>
      </c>
      <c r="C114" s="7">
        <v>96</v>
      </c>
      <c r="D114" s="13" t="s">
        <v>93</v>
      </c>
      <c r="E114" s="11">
        <v>0.02</v>
      </c>
      <c r="F114" s="12">
        <v>78.75</v>
      </c>
      <c r="G114" s="43">
        <f t="shared" si="6"/>
        <v>82</v>
      </c>
      <c r="H114" s="44">
        <f aca="true" t="shared" si="12" ref="H114:H183">G114*1.085</f>
        <v>88.97</v>
      </c>
      <c r="I114" s="43">
        <f aca="true" t="shared" si="13" ref="I114:I183">G114*1.1</f>
        <v>90.2</v>
      </c>
      <c r="J114" s="43">
        <f t="shared" si="7"/>
        <v>90.2</v>
      </c>
      <c r="K114" s="42">
        <f t="shared" si="8"/>
        <v>97.41600000000001</v>
      </c>
      <c r="L114" s="45">
        <f t="shared" si="9"/>
        <v>99.22000000000001</v>
      </c>
    </row>
    <row r="115" spans="1:12" ht="12.75">
      <c r="A115" s="60"/>
      <c r="B115" s="7" t="s">
        <v>296</v>
      </c>
      <c r="C115" s="7">
        <v>97</v>
      </c>
      <c r="D115" s="13" t="s">
        <v>94</v>
      </c>
      <c r="E115" s="11">
        <v>0.02</v>
      </c>
      <c r="F115" s="12">
        <v>78.75</v>
      </c>
      <c r="G115" s="43">
        <f t="shared" si="6"/>
        <v>82</v>
      </c>
      <c r="H115" s="44">
        <f t="shared" si="12"/>
        <v>88.97</v>
      </c>
      <c r="I115" s="43">
        <f t="shared" si="13"/>
        <v>90.2</v>
      </c>
      <c r="J115" s="43">
        <f t="shared" si="7"/>
        <v>90.2</v>
      </c>
      <c r="K115" s="42">
        <f t="shared" si="8"/>
        <v>97.41600000000001</v>
      </c>
      <c r="L115" s="45">
        <f t="shared" si="9"/>
        <v>99.22000000000001</v>
      </c>
    </row>
    <row r="116" spans="1:12" ht="12.75">
      <c r="A116" s="60"/>
      <c r="B116" s="7" t="s">
        <v>297</v>
      </c>
      <c r="C116" s="7">
        <v>98</v>
      </c>
      <c r="D116" s="13" t="s">
        <v>95</v>
      </c>
      <c r="E116" s="11">
        <v>0.02</v>
      </c>
      <c r="F116" s="12">
        <v>382.24</v>
      </c>
      <c r="G116" s="43">
        <f t="shared" si="6"/>
        <v>396</v>
      </c>
      <c r="H116" s="44">
        <f t="shared" si="12"/>
        <v>429.65999999999997</v>
      </c>
      <c r="I116" s="43">
        <f t="shared" si="13"/>
        <v>435.6</v>
      </c>
      <c r="J116" s="43">
        <f t="shared" si="7"/>
        <v>435.6</v>
      </c>
      <c r="K116" s="42">
        <f t="shared" si="8"/>
        <v>470.44800000000004</v>
      </c>
      <c r="L116" s="45">
        <f t="shared" si="9"/>
        <v>479.1600000000001</v>
      </c>
    </row>
    <row r="117" spans="1:12" ht="12.75">
      <c r="A117" s="60"/>
      <c r="B117" s="7" t="s">
        <v>298</v>
      </c>
      <c r="C117" s="7">
        <v>99</v>
      </c>
      <c r="D117" s="13" t="s">
        <v>96</v>
      </c>
      <c r="E117" s="11">
        <v>0.02</v>
      </c>
      <c r="F117" s="12">
        <v>78.75</v>
      </c>
      <c r="G117" s="43">
        <f t="shared" si="6"/>
        <v>82</v>
      </c>
      <c r="H117" s="44">
        <f t="shared" si="12"/>
        <v>88.97</v>
      </c>
      <c r="I117" s="43">
        <f t="shared" si="13"/>
        <v>90.2</v>
      </c>
      <c r="J117" s="43">
        <f t="shared" si="7"/>
        <v>90.2</v>
      </c>
      <c r="K117" s="42">
        <f t="shared" si="8"/>
        <v>97.41600000000001</v>
      </c>
      <c r="L117" s="45">
        <f t="shared" si="9"/>
        <v>99.22000000000001</v>
      </c>
    </row>
    <row r="118" spans="1:12" ht="25.5">
      <c r="A118" s="60"/>
      <c r="B118" s="7" t="s">
        <v>299</v>
      </c>
      <c r="C118" s="7">
        <v>100</v>
      </c>
      <c r="D118" s="13" t="s">
        <v>97</v>
      </c>
      <c r="E118" s="11">
        <v>0.02</v>
      </c>
      <c r="F118" s="12">
        <v>78.75</v>
      </c>
      <c r="G118" s="43">
        <f t="shared" si="6"/>
        <v>82</v>
      </c>
      <c r="H118" s="44">
        <f t="shared" si="12"/>
        <v>88.97</v>
      </c>
      <c r="I118" s="43">
        <f t="shared" si="13"/>
        <v>90.2</v>
      </c>
      <c r="J118" s="43">
        <f t="shared" si="7"/>
        <v>90.2</v>
      </c>
      <c r="K118" s="42">
        <f t="shared" si="8"/>
        <v>97.41600000000001</v>
      </c>
      <c r="L118" s="45">
        <f t="shared" si="9"/>
        <v>99.22000000000001</v>
      </c>
    </row>
    <row r="119" spans="1:12" ht="12.75">
      <c r="A119" s="60"/>
      <c r="B119" s="7" t="s">
        <v>300</v>
      </c>
      <c r="C119" s="7">
        <v>101</v>
      </c>
      <c r="D119" s="13" t="s">
        <v>98</v>
      </c>
      <c r="E119" s="11">
        <v>0.02</v>
      </c>
      <c r="F119" s="12">
        <v>78.75</v>
      </c>
      <c r="G119" s="43">
        <f t="shared" si="6"/>
        <v>82</v>
      </c>
      <c r="H119" s="44">
        <f t="shared" si="12"/>
        <v>88.97</v>
      </c>
      <c r="I119" s="43">
        <f t="shared" si="13"/>
        <v>90.2</v>
      </c>
      <c r="J119" s="43">
        <f t="shared" si="7"/>
        <v>90.2</v>
      </c>
      <c r="K119" s="42">
        <f t="shared" si="8"/>
        <v>97.41600000000001</v>
      </c>
      <c r="L119" s="45">
        <f t="shared" si="9"/>
        <v>99.22000000000001</v>
      </c>
    </row>
    <row r="120" spans="1:12" ht="38.25">
      <c r="A120" s="58"/>
      <c r="B120" s="7" t="s">
        <v>302</v>
      </c>
      <c r="C120" s="7">
        <v>102</v>
      </c>
      <c r="D120" s="13" t="s">
        <v>99</v>
      </c>
      <c r="E120" s="11">
        <v>0.02</v>
      </c>
      <c r="F120" s="13" t="s">
        <v>12</v>
      </c>
      <c r="G120" s="43"/>
      <c r="H120" s="44"/>
      <c r="I120" s="43"/>
      <c r="J120" s="43"/>
      <c r="K120" s="42"/>
      <c r="L120" s="45"/>
    </row>
    <row r="121" spans="1:12" ht="25.5">
      <c r="A121" s="60"/>
      <c r="B121" s="7" t="s">
        <v>303</v>
      </c>
      <c r="C121" s="7">
        <v>103</v>
      </c>
      <c r="D121" s="13" t="s">
        <v>100</v>
      </c>
      <c r="E121" s="11">
        <v>0.02</v>
      </c>
      <c r="F121" s="13" t="s">
        <v>12</v>
      </c>
      <c r="G121" s="43"/>
      <c r="H121" s="44"/>
      <c r="I121" s="43"/>
      <c r="J121" s="43"/>
      <c r="K121" s="42"/>
      <c r="L121" s="45"/>
    </row>
    <row r="122" spans="1:12" ht="25.5">
      <c r="A122" s="60"/>
      <c r="B122" s="7" t="s">
        <v>304</v>
      </c>
      <c r="C122" s="7">
        <v>104</v>
      </c>
      <c r="D122" s="13" t="s">
        <v>101</v>
      </c>
      <c r="E122" s="11">
        <v>0.02</v>
      </c>
      <c r="F122" s="13" t="s">
        <v>12</v>
      </c>
      <c r="G122" s="43"/>
      <c r="H122" s="44"/>
      <c r="I122" s="43"/>
      <c r="J122" s="43"/>
      <c r="K122" s="42"/>
      <c r="L122" s="45"/>
    </row>
    <row r="123" spans="1:12" ht="38.25">
      <c r="A123" s="60"/>
      <c r="B123" s="7" t="s">
        <v>305</v>
      </c>
      <c r="C123" s="7">
        <v>105</v>
      </c>
      <c r="D123" s="13" t="s">
        <v>102</v>
      </c>
      <c r="E123" s="11">
        <v>0.02</v>
      </c>
      <c r="F123" s="12">
        <v>78.75</v>
      </c>
      <c r="G123" s="43">
        <f t="shared" si="6"/>
        <v>82</v>
      </c>
      <c r="H123" s="44">
        <f t="shared" si="12"/>
        <v>88.97</v>
      </c>
      <c r="I123" s="43">
        <f t="shared" si="13"/>
        <v>90.2</v>
      </c>
      <c r="J123" s="43">
        <f t="shared" si="7"/>
        <v>90.2</v>
      </c>
      <c r="K123" s="42">
        <f t="shared" si="8"/>
        <v>97.41600000000001</v>
      </c>
      <c r="L123" s="45">
        <f t="shared" si="9"/>
        <v>99.22000000000001</v>
      </c>
    </row>
    <row r="124" spans="1:12" ht="25.5">
      <c r="A124" s="60"/>
      <c r="B124" s="7" t="s">
        <v>301</v>
      </c>
      <c r="C124" s="7">
        <v>106</v>
      </c>
      <c r="D124" s="13" t="s">
        <v>103</v>
      </c>
      <c r="E124" s="11">
        <v>0.02</v>
      </c>
      <c r="F124" s="12">
        <v>157.5</v>
      </c>
      <c r="G124" s="43">
        <f t="shared" si="6"/>
        <v>163</v>
      </c>
      <c r="H124" s="44">
        <f t="shared" si="12"/>
        <v>176.855</v>
      </c>
      <c r="I124" s="43">
        <f t="shared" si="13"/>
        <v>179.3</v>
      </c>
      <c r="J124" s="43">
        <f t="shared" si="7"/>
        <v>179.3</v>
      </c>
      <c r="K124" s="42">
        <f t="shared" si="8"/>
        <v>193.64400000000003</v>
      </c>
      <c r="L124" s="45">
        <f t="shared" si="9"/>
        <v>197.23000000000002</v>
      </c>
    </row>
    <row r="125" spans="1:12" ht="27.75" customHeight="1">
      <c r="A125" s="68"/>
      <c r="B125" s="68"/>
      <c r="C125" s="68"/>
      <c r="D125" s="68"/>
      <c r="E125" s="68"/>
      <c r="F125" s="68"/>
      <c r="G125" s="68"/>
      <c r="H125" s="68"/>
      <c r="I125" s="68"/>
      <c r="J125" s="68"/>
      <c r="K125" s="68"/>
      <c r="L125" s="69"/>
    </row>
    <row r="126" spans="1:12" ht="25.5">
      <c r="A126" s="58"/>
      <c r="B126" s="7" t="s">
        <v>306</v>
      </c>
      <c r="C126" s="22">
        <v>107</v>
      </c>
      <c r="D126" s="32" t="s">
        <v>104</v>
      </c>
      <c r="E126" s="23">
        <v>0.02</v>
      </c>
      <c r="F126" s="32" t="s">
        <v>12</v>
      </c>
      <c r="G126" s="50"/>
      <c r="H126" s="51"/>
      <c r="I126" s="50"/>
      <c r="J126" s="50"/>
      <c r="K126" s="52"/>
      <c r="L126" s="53"/>
    </row>
    <row r="127" spans="1:12" ht="25.5">
      <c r="A127" s="58"/>
      <c r="B127" s="7" t="s">
        <v>307</v>
      </c>
      <c r="C127" s="7">
        <v>108</v>
      </c>
      <c r="D127" s="13" t="s">
        <v>105</v>
      </c>
      <c r="E127" s="11">
        <v>0.02</v>
      </c>
      <c r="F127" s="12">
        <v>315</v>
      </c>
      <c r="G127" s="43">
        <f t="shared" si="6"/>
        <v>326</v>
      </c>
      <c r="H127" s="44">
        <f t="shared" si="12"/>
        <v>353.71</v>
      </c>
      <c r="I127" s="43">
        <f t="shared" si="13"/>
        <v>358.6</v>
      </c>
      <c r="J127" s="43">
        <f t="shared" si="7"/>
        <v>358.6</v>
      </c>
      <c r="K127" s="42">
        <f t="shared" si="8"/>
        <v>387.28800000000007</v>
      </c>
      <c r="L127" s="45">
        <f t="shared" si="9"/>
        <v>394.46000000000004</v>
      </c>
    </row>
    <row r="128" spans="1:12" ht="12.75">
      <c r="A128" s="58"/>
      <c r="B128" s="7" t="s">
        <v>308</v>
      </c>
      <c r="C128" s="7">
        <v>109</v>
      </c>
      <c r="D128" s="13" t="s">
        <v>106</v>
      </c>
      <c r="E128" s="11">
        <v>0.02</v>
      </c>
      <c r="F128" s="12">
        <v>315</v>
      </c>
      <c r="G128" s="43">
        <f t="shared" si="6"/>
        <v>326</v>
      </c>
      <c r="H128" s="44">
        <f t="shared" si="12"/>
        <v>353.71</v>
      </c>
      <c r="I128" s="43">
        <f t="shared" si="13"/>
        <v>358.6</v>
      </c>
      <c r="J128" s="43">
        <f t="shared" si="7"/>
        <v>358.6</v>
      </c>
      <c r="K128" s="42">
        <f t="shared" si="8"/>
        <v>387.28800000000007</v>
      </c>
      <c r="L128" s="45">
        <f t="shared" si="9"/>
        <v>394.46000000000004</v>
      </c>
    </row>
    <row r="129" spans="1:12" ht="25.5">
      <c r="A129" s="58"/>
      <c r="B129" s="7" t="s">
        <v>397</v>
      </c>
      <c r="C129" s="7">
        <v>110</v>
      </c>
      <c r="D129" s="13" t="s">
        <v>107</v>
      </c>
      <c r="E129" s="11">
        <v>0.02</v>
      </c>
      <c r="F129" s="13" t="s">
        <v>12</v>
      </c>
      <c r="G129" s="43"/>
      <c r="H129" s="44"/>
      <c r="I129" s="43"/>
      <c r="J129" s="43"/>
      <c r="K129" s="42"/>
      <c r="L129" s="45"/>
    </row>
    <row r="130" spans="1:12" ht="34.5" customHeight="1">
      <c r="A130" s="68"/>
      <c r="B130" s="68"/>
      <c r="C130" s="68"/>
      <c r="D130" s="68"/>
      <c r="E130" s="68"/>
      <c r="F130" s="68"/>
      <c r="G130" s="68"/>
      <c r="H130" s="68"/>
      <c r="I130" s="68"/>
      <c r="J130" s="68"/>
      <c r="K130" s="68"/>
      <c r="L130" s="69"/>
    </row>
    <row r="131" spans="1:12" ht="63.75">
      <c r="A131" s="58"/>
      <c r="B131" s="7" t="s">
        <v>309</v>
      </c>
      <c r="C131" s="22">
        <v>111</v>
      </c>
      <c r="D131" s="32" t="s">
        <v>191</v>
      </c>
      <c r="E131" s="23">
        <v>0.02</v>
      </c>
      <c r="F131" s="33">
        <v>315</v>
      </c>
      <c r="G131" s="50">
        <f t="shared" si="6"/>
        <v>326</v>
      </c>
      <c r="H131" s="51">
        <f t="shared" si="12"/>
        <v>353.71</v>
      </c>
      <c r="I131" s="50">
        <f t="shared" si="13"/>
        <v>358.6</v>
      </c>
      <c r="J131" s="50">
        <f t="shared" si="7"/>
        <v>358.6</v>
      </c>
      <c r="K131" s="52">
        <f t="shared" si="8"/>
        <v>387.28800000000007</v>
      </c>
      <c r="L131" s="53">
        <f t="shared" si="9"/>
        <v>394.46000000000004</v>
      </c>
    </row>
    <row r="132" spans="1:12" ht="12.75">
      <c r="A132" s="58"/>
      <c r="B132" s="7" t="s">
        <v>310</v>
      </c>
      <c r="C132" s="7">
        <v>112</v>
      </c>
      <c r="D132" s="13" t="s">
        <v>108</v>
      </c>
      <c r="E132" s="11">
        <v>0.02</v>
      </c>
      <c r="F132" s="12">
        <v>315</v>
      </c>
      <c r="G132" s="43">
        <f t="shared" si="6"/>
        <v>326</v>
      </c>
      <c r="H132" s="44">
        <f t="shared" si="12"/>
        <v>353.71</v>
      </c>
      <c r="I132" s="43">
        <f t="shared" si="13"/>
        <v>358.6</v>
      </c>
      <c r="J132" s="43">
        <f t="shared" si="7"/>
        <v>358.6</v>
      </c>
      <c r="K132" s="42">
        <f t="shared" si="8"/>
        <v>387.28800000000007</v>
      </c>
      <c r="L132" s="45">
        <f t="shared" si="9"/>
        <v>394.46000000000004</v>
      </c>
    </row>
    <row r="133" spans="1:12" ht="25.5">
      <c r="A133" s="58"/>
      <c r="B133" s="7" t="s">
        <v>311</v>
      </c>
      <c r="C133" s="7">
        <v>113</v>
      </c>
      <c r="D133" s="13" t="s">
        <v>109</v>
      </c>
      <c r="E133" s="11">
        <v>0.02</v>
      </c>
      <c r="F133" s="13" t="s">
        <v>12</v>
      </c>
      <c r="G133" s="43"/>
      <c r="H133" s="44"/>
      <c r="I133" s="43"/>
      <c r="J133" s="43"/>
      <c r="K133" s="42"/>
      <c r="L133" s="45"/>
    </row>
    <row r="134" spans="1:12" ht="12.75">
      <c r="A134" s="58"/>
      <c r="B134" s="7" t="s">
        <v>312</v>
      </c>
      <c r="C134" s="7">
        <v>114</v>
      </c>
      <c r="D134" s="13" t="s">
        <v>110</v>
      </c>
      <c r="E134" s="11">
        <v>0.02</v>
      </c>
      <c r="F134" s="13" t="s">
        <v>12</v>
      </c>
      <c r="G134" s="43"/>
      <c r="H134" s="44"/>
      <c r="I134" s="43"/>
      <c r="J134" s="43"/>
      <c r="K134" s="42"/>
      <c r="L134" s="45"/>
    </row>
    <row r="135" spans="1:12" ht="51">
      <c r="A135" s="58"/>
      <c r="B135" s="7" t="s">
        <v>313</v>
      </c>
      <c r="C135" s="7">
        <v>115</v>
      </c>
      <c r="D135" s="13" t="s">
        <v>111</v>
      </c>
      <c r="E135" s="11">
        <v>0.02</v>
      </c>
      <c r="F135" s="13" t="s">
        <v>12</v>
      </c>
      <c r="G135" s="43"/>
      <c r="H135" s="44"/>
      <c r="I135" s="43"/>
      <c r="J135" s="43"/>
      <c r="K135" s="42"/>
      <c r="L135" s="45"/>
    </row>
    <row r="136" spans="1:12" ht="38.25">
      <c r="A136" s="58"/>
      <c r="B136" s="7" t="s">
        <v>314</v>
      </c>
      <c r="C136" s="7">
        <v>116</v>
      </c>
      <c r="D136" s="13" t="s">
        <v>112</v>
      </c>
      <c r="E136" s="11">
        <v>0.02</v>
      </c>
      <c r="F136" s="12">
        <v>157.5</v>
      </c>
      <c r="G136" s="43">
        <f t="shared" si="6"/>
        <v>163</v>
      </c>
      <c r="H136" s="44">
        <f t="shared" si="12"/>
        <v>176.855</v>
      </c>
      <c r="I136" s="43">
        <f t="shared" si="13"/>
        <v>179.3</v>
      </c>
      <c r="J136" s="43">
        <f t="shared" si="7"/>
        <v>179.3</v>
      </c>
      <c r="K136" s="42">
        <f t="shared" si="8"/>
        <v>193.64400000000003</v>
      </c>
      <c r="L136" s="45">
        <f t="shared" si="9"/>
        <v>197.23000000000002</v>
      </c>
    </row>
    <row r="137" spans="1:12" ht="12.75">
      <c r="A137" s="58"/>
      <c r="B137" s="7" t="s">
        <v>315</v>
      </c>
      <c r="C137" s="7">
        <v>117</v>
      </c>
      <c r="D137" s="13" t="s">
        <v>113</v>
      </c>
      <c r="E137" s="11">
        <v>0.02</v>
      </c>
      <c r="F137" s="12">
        <v>157.5</v>
      </c>
      <c r="G137" s="43">
        <f t="shared" si="6"/>
        <v>163</v>
      </c>
      <c r="H137" s="44">
        <f t="shared" si="12"/>
        <v>176.855</v>
      </c>
      <c r="I137" s="43">
        <f t="shared" si="13"/>
        <v>179.3</v>
      </c>
      <c r="J137" s="43">
        <f t="shared" si="7"/>
        <v>179.3</v>
      </c>
      <c r="K137" s="42">
        <f t="shared" si="8"/>
        <v>193.64400000000003</v>
      </c>
      <c r="L137" s="45">
        <f t="shared" si="9"/>
        <v>197.23000000000002</v>
      </c>
    </row>
    <row r="138" spans="1:12" ht="25.5">
      <c r="A138" s="58"/>
      <c r="B138" s="7" t="s">
        <v>316</v>
      </c>
      <c r="C138" s="7">
        <v>118</v>
      </c>
      <c r="D138" s="13" t="s">
        <v>114</v>
      </c>
      <c r="E138" s="11">
        <v>0.02</v>
      </c>
      <c r="F138" s="12">
        <v>157.5</v>
      </c>
      <c r="G138" s="43">
        <f t="shared" si="6"/>
        <v>163</v>
      </c>
      <c r="H138" s="44">
        <f t="shared" si="12"/>
        <v>176.855</v>
      </c>
      <c r="I138" s="43">
        <f t="shared" si="13"/>
        <v>179.3</v>
      </c>
      <c r="J138" s="43">
        <f t="shared" si="7"/>
        <v>179.3</v>
      </c>
      <c r="K138" s="42">
        <f t="shared" si="8"/>
        <v>193.64400000000003</v>
      </c>
      <c r="L138" s="45">
        <f t="shared" si="9"/>
        <v>197.23000000000002</v>
      </c>
    </row>
    <row r="139" spans="1:12" ht="25.5">
      <c r="A139" s="58"/>
      <c r="B139" s="7" t="s">
        <v>317</v>
      </c>
      <c r="C139" s="7">
        <v>119</v>
      </c>
      <c r="D139" s="13" t="s">
        <v>115</v>
      </c>
      <c r="E139" s="11">
        <v>0.02</v>
      </c>
      <c r="F139" s="12">
        <v>78.75</v>
      </c>
      <c r="G139" s="43">
        <f t="shared" si="6"/>
        <v>82</v>
      </c>
      <c r="H139" s="44">
        <f t="shared" si="12"/>
        <v>88.97</v>
      </c>
      <c r="I139" s="43">
        <f t="shared" si="13"/>
        <v>90.2</v>
      </c>
      <c r="J139" s="43">
        <f t="shared" si="7"/>
        <v>90.2</v>
      </c>
      <c r="K139" s="42">
        <f t="shared" si="8"/>
        <v>97.41600000000001</v>
      </c>
      <c r="L139" s="45">
        <f t="shared" si="9"/>
        <v>99.22000000000001</v>
      </c>
    </row>
    <row r="140" spans="1:12" ht="12.75">
      <c r="A140" s="58"/>
      <c r="B140" s="7" t="s">
        <v>318</v>
      </c>
      <c r="C140" s="7">
        <v>120</v>
      </c>
      <c r="D140" s="13" t="s">
        <v>116</v>
      </c>
      <c r="E140" s="11">
        <v>0.02</v>
      </c>
      <c r="F140" s="12">
        <v>157.5</v>
      </c>
      <c r="G140" s="43">
        <f t="shared" si="6"/>
        <v>163</v>
      </c>
      <c r="H140" s="44">
        <f t="shared" si="12"/>
        <v>176.855</v>
      </c>
      <c r="I140" s="43">
        <f t="shared" si="13"/>
        <v>179.3</v>
      </c>
      <c r="J140" s="43">
        <f t="shared" si="7"/>
        <v>179.3</v>
      </c>
      <c r="K140" s="42">
        <f t="shared" si="8"/>
        <v>193.64400000000003</v>
      </c>
      <c r="L140" s="45">
        <f t="shared" si="9"/>
        <v>197.23000000000002</v>
      </c>
    </row>
    <row r="141" spans="1:12" ht="12.75">
      <c r="A141" s="58"/>
      <c r="B141" s="7" t="s">
        <v>319</v>
      </c>
      <c r="C141" s="7">
        <v>121</v>
      </c>
      <c r="D141" s="13" t="s">
        <v>117</v>
      </c>
      <c r="E141" s="11">
        <v>0.02</v>
      </c>
      <c r="F141" s="12">
        <v>315</v>
      </c>
      <c r="G141" s="43">
        <f t="shared" si="6"/>
        <v>326</v>
      </c>
      <c r="H141" s="44">
        <f t="shared" si="12"/>
        <v>353.71</v>
      </c>
      <c r="I141" s="43">
        <f t="shared" si="13"/>
        <v>358.6</v>
      </c>
      <c r="J141" s="43">
        <f t="shared" si="7"/>
        <v>358.6</v>
      </c>
      <c r="K141" s="42">
        <f t="shared" si="8"/>
        <v>387.28800000000007</v>
      </c>
      <c r="L141" s="45">
        <f t="shared" si="9"/>
        <v>394.46000000000004</v>
      </c>
    </row>
    <row r="142" spans="1:12" ht="12.75">
      <c r="A142" s="58"/>
      <c r="B142" s="7" t="s">
        <v>320</v>
      </c>
      <c r="C142" s="7">
        <v>122</v>
      </c>
      <c r="D142" s="13" t="s">
        <v>118</v>
      </c>
      <c r="E142" s="11">
        <v>0.02</v>
      </c>
      <c r="F142" s="12">
        <v>315</v>
      </c>
      <c r="G142" s="43">
        <f t="shared" si="6"/>
        <v>326</v>
      </c>
      <c r="H142" s="44">
        <f t="shared" si="12"/>
        <v>353.71</v>
      </c>
      <c r="I142" s="43">
        <f t="shared" si="13"/>
        <v>358.6</v>
      </c>
      <c r="J142" s="43">
        <f t="shared" si="7"/>
        <v>358.6</v>
      </c>
      <c r="K142" s="42">
        <f t="shared" si="8"/>
        <v>387.28800000000007</v>
      </c>
      <c r="L142" s="45">
        <f t="shared" si="9"/>
        <v>394.46000000000004</v>
      </c>
    </row>
    <row r="143" spans="1:12" ht="12.75">
      <c r="A143" s="58"/>
      <c r="B143" s="7" t="s">
        <v>321</v>
      </c>
      <c r="C143" s="7">
        <v>123</v>
      </c>
      <c r="D143" s="13" t="s">
        <v>119</v>
      </c>
      <c r="E143" s="11">
        <v>0.02</v>
      </c>
      <c r="F143" s="13" t="s">
        <v>12</v>
      </c>
      <c r="G143" s="43"/>
      <c r="H143" s="44"/>
      <c r="I143" s="43"/>
      <c r="J143" s="43"/>
      <c r="K143" s="42"/>
      <c r="L143" s="45"/>
    </row>
    <row r="144" spans="1:12" ht="32.25" customHeight="1">
      <c r="A144" s="68"/>
      <c r="B144" s="68"/>
      <c r="C144" s="68"/>
      <c r="D144" s="68"/>
      <c r="E144" s="68"/>
      <c r="F144" s="68"/>
      <c r="G144" s="68"/>
      <c r="H144" s="68"/>
      <c r="I144" s="68"/>
      <c r="J144" s="68"/>
      <c r="K144" s="68"/>
      <c r="L144" s="69"/>
    </row>
    <row r="145" spans="1:12" ht="38.25">
      <c r="A145" s="58"/>
      <c r="B145" s="7" t="s">
        <v>322</v>
      </c>
      <c r="C145" s="22">
        <v>124</v>
      </c>
      <c r="D145" s="32" t="s">
        <v>120</v>
      </c>
      <c r="E145" s="23">
        <v>0.02</v>
      </c>
      <c r="F145" s="32" t="s">
        <v>12</v>
      </c>
      <c r="G145" s="50"/>
      <c r="H145" s="51"/>
      <c r="I145" s="50"/>
      <c r="J145" s="50"/>
      <c r="K145" s="52"/>
      <c r="L145" s="53"/>
    </row>
    <row r="146" spans="1:12" ht="51">
      <c r="A146" s="58"/>
      <c r="B146" s="7" t="s">
        <v>323</v>
      </c>
      <c r="C146" s="7">
        <v>125</v>
      </c>
      <c r="D146" s="13" t="s">
        <v>198</v>
      </c>
      <c r="E146" s="11">
        <v>0.05</v>
      </c>
      <c r="F146" s="13"/>
      <c r="G146" s="43"/>
      <c r="H146" s="44"/>
      <c r="I146" s="43"/>
      <c r="J146" s="43"/>
      <c r="K146" s="42"/>
      <c r="L146" s="45"/>
    </row>
    <row r="147" spans="1:12" ht="38.25">
      <c r="A147" s="58"/>
      <c r="B147" s="7" t="s">
        <v>324</v>
      </c>
      <c r="C147" s="7">
        <v>126</v>
      </c>
      <c r="D147" s="13" t="s">
        <v>121</v>
      </c>
      <c r="E147" s="11">
        <v>0.05</v>
      </c>
      <c r="F147" s="13" t="s">
        <v>12</v>
      </c>
      <c r="G147" s="43"/>
      <c r="H147" s="44"/>
      <c r="I147" s="43"/>
      <c r="J147" s="43"/>
      <c r="K147" s="42"/>
      <c r="L147" s="45"/>
    </row>
    <row r="148" spans="1:12" ht="25.5">
      <c r="A148" s="58"/>
      <c r="B148" s="7" t="s">
        <v>325</v>
      </c>
      <c r="C148" s="7">
        <v>127</v>
      </c>
      <c r="D148" s="13" t="s">
        <v>122</v>
      </c>
      <c r="E148" s="11">
        <v>0.05</v>
      </c>
      <c r="F148" s="13" t="s">
        <v>12</v>
      </c>
      <c r="G148" s="43"/>
      <c r="H148" s="44"/>
      <c r="I148" s="43"/>
      <c r="J148" s="43"/>
      <c r="K148" s="42"/>
      <c r="L148" s="45"/>
    </row>
    <row r="149" spans="1:12" ht="51">
      <c r="A149" s="58"/>
      <c r="B149" s="7" t="s">
        <v>393</v>
      </c>
      <c r="C149" s="7">
        <v>128</v>
      </c>
      <c r="D149" s="13" t="s">
        <v>123</v>
      </c>
      <c r="E149" s="11">
        <v>0.05</v>
      </c>
      <c r="F149" s="13" t="s">
        <v>12</v>
      </c>
      <c r="G149" s="43"/>
      <c r="H149" s="44"/>
      <c r="I149" s="43"/>
      <c r="J149" s="43"/>
      <c r="K149" s="42"/>
      <c r="L149" s="45"/>
    </row>
    <row r="150" spans="1:12" ht="76.5">
      <c r="A150" s="58"/>
      <c r="B150" s="7" t="s">
        <v>326</v>
      </c>
      <c r="C150" s="7">
        <v>129</v>
      </c>
      <c r="D150" s="13" t="s">
        <v>124</v>
      </c>
      <c r="E150" s="11">
        <v>0.05</v>
      </c>
      <c r="F150" s="13" t="s">
        <v>12</v>
      </c>
      <c r="G150" s="43"/>
      <c r="H150" s="44"/>
      <c r="I150" s="43"/>
      <c r="J150" s="43"/>
      <c r="K150" s="42"/>
      <c r="L150" s="45"/>
    </row>
    <row r="151" spans="1:12" ht="76.5">
      <c r="A151" s="58"/>
      <c r="B151" s="7" t="s">
        <v>327</v>
      </c>
      <c r="C151" s="7">
        <v>130</v>
      </c>
      <c r="D151" s="13" t="s">
        <v>125</v>
      </c>
      <c r="E151" s="11">
        <v>0.05</v>
      </c>
      <c r="F151" s="13" t="s">
        <v>12</v>
      </c>
      <c r="G151" s="43"/>
      <c r="H151" s="44"/>
      <c r="I151" s="43"/>
      <c r="J151" s="43"/>
      <c r="K151" s="42"/>
      <c r="L151" s="45"/>
    </row>
    <row r="152" spans="1:12" ht="63.75">
      <c r="A152" s="58"/>
      <c r="B152" s="7" t="s">
        <v>328</v>
      </c>
      <c r="C152" s="7">
        <v>131</v>
      </c>
      <c r="D152" s="13" t="s">
        <v>126</v>
      </c>
      <c r="E152" s="11">
        <v>0.05</v>
      </c>
      <c r="F152" s="13" t="s">
        <v>12</v>
      </c>
      <c r="G152" s="43"/>
      <c r="H152" s="44"/>
      <c r="I152" s="43"/>
      <c r="J152" s="43"/>
      <c r="K152" s="42"/>
      <c r="L152" s="45"/>
    </row>
    <row r="153" spans="1:12" ht="51">
      <c r="A153" s="58"/>
      <c r="B153" s="7" t="s">
        <v>329</v>
      </c>
      <c r="C153" s="7">
        <v>132</v>
      </c>
      <c r="D153" s="13" t="s">
        <v>127</v>
      </c>
      <c r="E153" s="11">
        <v>0.02</v>
      </c>
      <c r="F153" s="13" t="s">
        <v>12</v>
      </c>
      <c r="G153" s="43"/>
      <c r="H153" s="44"/>
      <c r="I153" s="43"/>
      <c r="J153" s="43"/>
      <c r="K153" s="42"/>
      <c r="L153" s="45"/>
    </row>
    <row r="154" spans="1:12" ht="89.25">
      <c r="A154" s="58"/>
      <c r="B154" s="7" t="s">
        <v>330</v>
      </c>
      <c r="C154" s="7">
        <v>133</v>
      </c>
      <c r="D154" s="13" t="s">
        <v>128</v>
      </c>
      <c r="E154" s="11">
        <v>0.05</v>
      </c>
      <c r="F154" s="13" t="s">
        <v>12</v>
      </c>
      <c r="G154" s="43"/>
      <c r="H154" s="44"/>
      <c r="I154" s="43"/>
      <c r="J154" s="43"/>
      <c r="K154" s="42"/>
      <c r="L154" s="45"/>
    </row>
    <row r="155" spans="1:12" ht="38.25">
      <c r="A155" s="58"/>
      <c r="B155" s="7" t="s">
        <v>331</v>
      </c>
      <c r="C155" s="7">
        <v>134</v>
      </c>
      <c r="D155" s="13" t="s">
        <v>129</v>
      </c>
      <c r="E155" s="11">
        <v>0.05</v>
      </c>
      <c r="F155" s="13" t="s">
        <v>12</v>
      </c>
      <c r="G155" s="43"/>
      <c r="H155" s="44"/>
      <c r="I155" s="43"/>
      <c r="J155" s="43"/>
      <c r="K155" s="42"/>
      <c r="L155" s="45"/>
    </row>
    <row r="156" spans="1:12" ht="12.75">
      <c r="A156" s="58"/>
      <c r="B156" s="7" t="s">
        <v>332</v>
      </c>
      <c r="C156" s="7">
        <v>135</v>
      </c>
      <c r="D156" s="13" t="s">
        <v>130</v>
      </c>
      <c r="E156" s="11">
        <v>0.05</v>
      </c>
      <c r="F156" s="13" t="s">
        <v>12</v>
      </c>
      <c r="G156" s="43"/>
      <c r="H156" s="44"/>
      <c r="I156" s="43"/>
      <c r="J156" s="43"/>
      <c r="K156" s="42"/>
      <c r="L156" s="45"/>
    </row>
    <row r="157" spans="1:12" ht="102">
      <c r="A157" s="58"/>
      <c r="B157" s="7" t="s">
        <v>333</v>
      </c>
      <c r="C157" s="7">
        <v>136</v>
      </c>
      <c r="D157" s="13" t="s">
        <v>131</v>
      </c>
      <c r="E157" s="11">
        <v>0.05</v>
      </c>
      <c r="F157" s="13" t="s">
        <v>12</v>
      </c>
      <c r="G157" s="43"/>
      <c r="H157" s="44"/>
      <c r="I157" s="43"/>
      <c r="J157" s="43"/>
      <c r="K157" s="42"/>
      <c r="L157" s="45"/>
    </row>
    <row r="158" spans="1:12" ht="38.25">
      <c r="A158" s="58"/>
      <c r="B158" s="7" t="s">
        <v>334</v>
      </c>
      <c r="C158" s="7">
        <v>137</v>
      </c>
      <c r="D158" s="13" t="s">
        <v>132</v>
      </c>
      <c r="E158" s="11">
        <v>0.05</v>
      </c>
      <c r="F158" s="13" t="s">
        <v>12</v>
      </c>
      <c r="G158" s="43"/>
      <c r="H158" s="44"/>
      <c r="I158" s="43"/>
      <c r="J158" s="43"/>
      <c r="K158" s="42"/>
      <c r="L158" s="45"/>
    </row>
    <row r="159" spans="1:12" ht="51">
      <c r="A159" s="58"/>
      <c r="B159" s="7" t="s">
        <v>335</v>
      </c>
      <c r="C159" s="7">
        <v>138</v>
      </c>
      <c r="D159" s="13" t="s">
        <v>133</v>
      </c>
      <c r="E159" s="11">
        <v>0.05</v>
      </c>
      <c r="F159" s="13" t="s">
        <v>12</v>
      </c>
      <c r="G159" s="43"/>
      <c r="H159" s="44"/>
      <c r="I159" s="43"/>
      <c r="J159" s="43"/>
      <c r="K159" s="42"/>
      <c r="L159" s="45"/>
    </row>
    <row r="160" spans="1:12" ht="63.75">
      <c r="A160" s="58"/>
      <c r="B160" s="7" t="s">
        <v>336</v>
      </c>
      <c r="C160" s="7">
        <v>139</v>
      </c>
      <c r="D160" s="13" t="s">
        <v>134</v>
      </c>
      <c r="E160" s="11">
        <v>0.05</v>
      </c>
      <c r="F160" s="13" t="s">
        <v>12</v>
      </c>
      <c r="G160" s="43"/>
      <c r="H160" s="44"/>
      <c r="I160" s="43"/>
      <c r="J160" s="43"/>
      <c r="K160" s="42"/>
      <c r="L160" s="45"/>
    </row>
    <row r="161" spans="1:12" ht="25.5">
      <c r="A161" s="58"/>
      <c r="B161" s="7" t="s">
        <v>337</v>
      </c>
      <c r="C161" s="7">
        <v>140</v>
      </c>
      <c r="D161" s="13" t="s">
        <v>135</v>
      </c>
      <c r="E161" s="11">
        <v>0.05</v>
      </c>
      <c r="F161" s="13" t="s">
        <v>12</v>
      </c>
      <c r="G161" s="43"/>
      <c r="H161" s="44"/>
      <c r="I161" s="43"/>
      <c r="J161" s="43"/>
      <c r="K161" s="42"/>
      <c r="L161" s="45"/>
    </row>
    <row r="162" spans="1:12" ht="63.75">
      <c r="A162" s="58"/>
      <c r="B162" s="7" t="s">
        <v>338</v>
      </c>
      <c r="C162" s="7">
        <v>141</v>
      </c>
      <c r="D162" s="13" t="s">
        <v>136</v>
      </c>
      <c r="E162" s="11">
        <v>0.05</v>
      </c>
      <c r="F162" s="13" t="s">
        <v>12</v>
      </c>
      <c r="G162" s="43"/>
      <c r="H162" s="44"/>
      <c r="I162" s="43"/>
      <c r="J162" s="43"/>
      <c r="K162" s="42"/>
      <c r="L162" s="45"/>
    </row>
    <row r="163" spans="1:12" ht="27.75" customHeight="1">
      <c r="A163" s="68"/>
      <c r="B163" s="68"/>
      <c r="C163" s="68"/>
      <c r="D163" s="68"/>
      <c r="E163" s="68"/>
      <c r="F163" s="68"/>
      <c r="G163" s="68"/>
      <c r="H163" s="68"/>
      <c r="I163" s="68"/>
      <c r="J163" s="68"/>
      <c r="K163" s="68"/>
      <c r="L163" s="69"/>
    </row>
    <row r="164" spans="1:12" ht="12.75">
      <c r="A164" s="60"/>
      <c r="B164" s="7" t="s">
        <v>339</v>
      </c>
      <c r="C164" s="22">
        <v>142</v>
      </c>
      <c r="D164" s="32" t="s">
        <v>137</v>
      </c>
      <c r="E164" s="23">
        <v>0.02</v>
      </c>
      <c r="F164" s="24">
        <v>157.5</v>
      </c>
      <c r="G164" s="50">
        <f aca="true" t="shared" si="14" ref="G164:G239">ROUND(F164*1.035,0)</f>
        <v>163</v>
      </c>
      <c r="H164" s="51">
        <f t="shared" si="12"/>
        <v>176.855</v>
      </c>
      <c r="I164" s="50">
        <f t="shared" si="13"/>
        <v>179.3</v>
      </c>
      <c r="J164" s="50">
        <f aca="true" t="shared" si="15" ref="J164:J239">I164</f>
        <v>179.3</v>
      </c>
      <c r="K164" s="52">
        <f aca="true" t="shared" si="16" ref="K164:K239">J164*(1+$K$6)</f>
        <v>193.64400000000003</v>
      </c>
      <c r="L164" s="53">
        <f aca="true" t="shared" si="17" ref="L164:L239">J164*1.1</f>
        <v>197.23000000000002</v>
      </c>
    </row>
    <row r="165" spans="1:12" ht="28.5" customHeight="1">
      <c r="A165" s="68"/>
      <c r="B165" s="68"/>
      <c r="C165" s="68"/>
      <c r="D165" s="68"/>
      <c r="E165" s="68"/>
      <c r="F165" s="68"/>
      <c r="G165" s="68"/>
      <c r="H165" s="68"/>
      <c r="I165" s="68"/>
      <c r="J165" s="68"/>
      <c r="K165" s="68"/>
      <c r="L165" s="69"/>
    </row>
    <row r="166" spans="1:12" ht="51">
      <c r="A166" s="42"/>
      <c r="B166" s="7" t="s">
        <v>340</v>
      </c>
      <c r="C166" s="22">
        <v>143</v>
      </c>
      <c r="D166" s="32" t="s">
        <v>138</v>
      </c>
      <c r="E166" s="23">
        <v>0.02</v>
      </c>
      <c r="F166" s="24">
        <v>315</v>
      </c>
      <c r="G166" s="50">
        <f t="shared" si="14"/>
        <v>326</v>
      </c>
      <c r="H166" s="51">
        <f t="shared" si="12"/>
        <v>353.71</v>
      </c>
      <c r="I166" s="50">
        <f t="shared" si="13"/>
        <v>358.6</v>
      </c>
      <c r="J166" s="50">
        <f t="shared" si="15"/>
        <v>358.6</v>
      </c>
      <c r="K166" s="52">
        <f t="shared" si="16"/>
        <v>387.28800000000007</v>
      </c>
      <c r="L166" s="53">
        <f t="shared" si="17"/>
        <v>394.46000000000004</v>
      </c>
    </row>
    <row r="167" spans="1:12" ht="38.25">
      <c r="A167" s="42"/>
      <c r="B167" s="7" t="s">
        <v>341</v>
      </c>
      <c r="C167" s="22">
        <v>144</v>
      </c>
      <c r="D167" s="32" t="s">
        <v>390</v>
      </c>
      <c r="E167" s="23">
        <v>0.02</v>
      </c>
      <c r="F167" s="24"/>
      <c r="G167" s="50"/>
      <c r="H167" s="51"/>
      <c r="I167" s="50"/>
      <c r="J167" s="50"/>
      <c r="K167" s="52"/>
      <c r="L167" s="53">
        <v>197.23</v>
      </c>
    </row>
    <row r="168" spans="1:12" ht="25.5">
      <c r="A168" s="42"/>
      <c r="B168" s="7" t="s">
        <v>342</v>
      </c>
      <c r="C168" s="7">
        <v>145</v>
      </c>
      <c r="D168" s="13" t="s">
        <v>139</v>
      </c>
      <c r="E168" s="11">
        <v>0.02</v>
      </c>
      <c r="F168" s="12">
        <v>315</v>
      </c>
      <c r="G168" s="43">
        <f t="shared" si="14"/>
        <v>326</v>
      </c>
      <c r="H168" s="44">
        <f t="shared" si="12"/>
        <v>353.71</v>
      </c>
      <c r="I168" s="43">
        <f t="shared" si="13"/>
        <v>358.6</v>
      </c>
      <c r="J168" s="43">
        <f t="shared" si="15"/>
        <v>358.6</v>
      </c>
      <c r="K168" s="42">
        <f t="shared" si="16"/>
        <v>387.28800000000007</v>
      </c>
      <c r="L168" s="45">
        <f t="shared" si="17"/>
        <v>394.46000000000004</v>
      </c>
    </row>
    <row r="169" spans="1:12" ht="12.75">
      <c r="A169" s="42"/>
      <c r="B169" s="7" t="s">
        <v>343</v>
      </c>
      <c r="C169" s="7">
        <v>146</v>
      </c>
      <c r="D169" s="13" t="s">
        <v>391</v>
      </c>
      <c r="E169" s="11"/>
      <c r="F169" s="12"/>
      <c r="G169" s="43"/>
      <c r="H169" s="44"/>
      <c r="I169" s="43"/>
      <c r="J169" s="43"/>
      <c r="K169" s="42"/>
      <c r="L169" s="45"/>
    </row>
    <row r="170" spans="1:12" ht="38.25">
      <c r="A170" s="61"/>
      <c r="B170" s="7" t="s">
        <v>344</v>
      </c>
      <c r="C170" s="7">
        <v>147</v>
      </c>
      <c r="D170" s="13" t="s">
        <v>140</v>
      </c>
      <c r="E170" s="11">
        <v>0.02</v>
      </c>
      <c r="F170" s="13" t="s">
        <v>12</v>
      </c>
      <c r="G170" s="43"/>
      <c r="H170" s="44"/>
      <c r="I170" s="43"/>
      <c r="J170" s="43"/>
      <c r="K170" s="42"/>
      <c r="L170" s="45">
        <f t="shared" si="17"/>
        <v>0</v>
      </c>
    </row>
    <row r="171" spans="1:12" ht="38.25">
      <c r="A171" s="42"/>
      <c r="B171" s="7" t="s">
        <v>345</v>
      </c>
      <c r="C171" s="7">
        <v>148</v>
      </c>
      <c r="D171" s="13" t="s">
        <v>141</v>
      </c>
      <c r="E171" s="11">
        <v>0.02</v>
      </c>
      <c r="F171" s="12">
        <v>315</v>
      </c>
      <c r="G171" s="43">
        <f t="shared" si="14"/>
        <v>326</v>
      </c>
      <c r="H171" s="44">
        <f t="shared" si="12"/>
        <v>353.71</v>
      </c>
      <c r="I171" s="43">
        <f t="shared" si="13"/>
        <v>358.6</v>
      </c>
      <c r="J171" s="43">
        <f t="shared" si="15"/>
        <v>358.6</v>
      </c>
      <c r="K171" s="42">
        <f t="shared" si="16"/>
        <v>387.28800000000007</v>
      </c>
      <c r="L171" s="45">
        <f t="shared" si="17"/>
        <v>394.46000000000004</v>
      </c>
    </row>
    <row r="172" spans="1:12" ht="12.75">
      <c r="A172" s="42"/>
      <c r="B172" s="7" t="s">
        <v>346</v>
      </c>
      <c r="C172" s="7">
        <v>149</v>
      </c>
      <c r="D172" s="13" t="s">
        <v>142</v>
      </c>
      <c r="E172" s="11">
        <v>0.02</v>
      </c>
      <c r="F172" s="12">
        <v>315</v>
      </c>
      <c r="G172" s="43">
        <f t="shared" si="14"/>
        <v>326</v>
      </c>
      <c r="H172" s="44">
        <f t="shared" si="12"/>
        <v>353.71</v>
      </c>
      <c r="I172" s="43">
        <f t="shared" si="13"/>
        <v>358.6</v>
      </c>
      <c r="J172" s="43">
        <f t="shared" si="15"/>
        <v>358.6</v>
      </c>
      <c r="K172" s="42">
        <f t="shared" si="16"/>
        <v>387.28800000000007</v>
      </c>
      <c r="L172" s="45">
        <f t="shared" si="17"/>
        <v>394.46000000000004</v>
      </c>
    </row>
    <row r="173" spans="1:12" ht="12.75">
      <c r="A173" s="42"/>
      <c r="B173" s="7" t="s">
        <v>347</v>
      </c>
      <c r="C173" s="7">
        <v>150</v>
      </c>
      <c r="D173" s="13" t="s">
        <v>143</v>
      </c>
      <c r="E173" s="11">
        <v>0.02</v>
      </c>
      <c r="F173" s="12">
        <v>315</v>
      </c>
      <c r="G173" s="43">
        <f t="shared" si="14"/>
        <v>326</v>
      </c>
      <c r="H173" s="44">
        <f t="shared" si="12"/>
        <v>353.71</v>
      </c>
      <c r="I173" s="43">
        <f t="shared" si="13"/>
        <v>358.6</v>
      </c>
      <c r="J173" s="43">
        <f t="shared" si="15"/>
        <v>358.6</v>
      </c>
      <c r="K173" s="42">
        <f t="shared" si="16"/>
        <v>387.28800000000007</v>
      </c>
      <c r="L173" s="45">
        <f t="shared" si="17"/>
        <v>394.46000000000004</v>
      </c>
    </row>
    <row r="174" spans="1:12" ht="25.5">
      <c r="A174" s="61"/>
      <c r="B174" s="7" t="s">
        <v>348</v>
      </c>
      <c r="C174" s="7">
        <v>151</v>
      </c>
      <c r="D174" s="13" t="s">
        <v>144</v>
      </c>
      <c r="E174" s="11">
        <v>0.02</v>
      </c>
      <c r="F174" s="12">
        <v>315</v>
      </c>
      <c r="G174" s="43">
        <f t="shared" si="14"/>
        <v>326</v>
      </c>
      <c r="H174" s="44">
        <f t="shared" si="12"/>
        <v>353.71</v>
      </c>
      <c r="I174" s="43">
        <f t="shared" si="13"/>
        <v>358.6</v>
      </c>
      <c r="J174" s="43">
        <f t="shared" si="15"/>
        <v>358.6</v>
      </c>
      <c r="K174" s="42">
        <f t="shared" si="16"/>
        <v>387.28800000000007</v>
      </c>
      <c r="L174" s="45">
        <f t="shared" si="17"/>
        <v>394.46000000000004</v>
      </c>
    </row>
    <row r="175" spans="1:12" ht="25.5">
      <c r="A175" s="42"/>
      <c r="B175" s="7" t="s">
        <v>349</v>
      </c>
      <c r="C175" s="7">
        <v>152</v>
      </c>
      <c r="D175" s="13" t="s">
        <v>145</v>
      </c>
      <c r="E175" s="11">
        <v>0.02</v>
      </c>
      <c r="F175" s="12">
        <v>315</v>
      </c>
      <c r="G175" s="43">
        <f t="shared" si="14"/>
        <v>326</v>
      </c>
      <c r="H175" s="44">
        <f t="shared" si="12"/>
        <v>353.71</v>
      </c>
      <c r="I175" s="43">
        <f t="shared" si="13"/>
        <v>358.6</v>
      </c>
      <c r="J175" s="43">
        <f t="shared" si="15"/>
        <v>358.6</v>
      </c>
      <c r="K175" s="42">
        <f t="shared" si="16"/>
        <v>387.28800000000007</v>
      </c>
      <c r="L175" s="45">
        <f t="shared" si="17"/>
        <v>394.46000000000004</v>
      </c>
    </row>
    <row r="176" spans="1:12" ht="12.75">
      <c r="A176" s="42"/>
      <c r="B176" s="7" t="s">
        <v>350</v>
      </c>
      <c r="C176" s="7">
        <v>153</v>
      </c>
      <c r="D176" s="13" t="s">
        <v>146</v>
      </c>
      <c r="E176" s="11">
        <v>0.02</v>
      </c>
      <c r="F176" s="12">
        <v>315</v>
      </c>
      <c r="G176" s="43">
        <f t="shared" si="14"/>
        <v>326</v>
      </c>
      <c r="H176" s="44">
        <f t="shared" si="12"/>
        <v>353.71</v>
      </c>
      <c r="I176" s="43">
        <f t="shared" si="13"/>
        <v>358.6</v>
      </c>
      <c r="J176" s="43">
        <f t="shared" si="15"/>
        <v>358.6</v>
      </c>
      <c r="K176" s="42">
        <f t="shared" si="16"/>
        <v>387.28800000000007</v>
      </c>
      <c r="L176" s="45">
        <f t="shared" si="17"/>
        <v>394.46000000000004</v>
      </c>
    </row>
    <row r="177" spans="1:12" ht="12.75">
      <c r="A177" s="42"/>
      <c r="B177" s="7" t="s">
        <v>351</v>
      </c>
      <c r="C177" s="7">
        <v>154</v>
      </c>
      <c r="D177" s="13" t="s">
        <v>147</v>
      </c>
      <c r="E177" s="11">
        <v>0.02</v>
      </c>
      <c r="F177" s="12">
        <v>315</v>
      </c>
      <c r="G177" s="43">
        <f t="shared" si="14"/>
        <v>326</v>
      </c>
      <c r="H177" s="44">
        <f t="shared" si="12"/>
        <v>353.71</v>
      </c>
      <c r="I177" s="43">
        <f t="shared" si="13"/>
        <v>358.6</v>
      </c>
      <c r="J177" s="43">
        <f t="shared" si="15"/>
        <v>358.6</v>
      </c>
      <c r="K177" s="42">
        <f t="shared" si="16"/>
        <v>387.28800000000007</v>
      </c>
      <c r="L177" s="45">
        <f t="shared" si="17"/>
        <v>394.46000000000004</v>
      </c>
    </row>
    <row r="178" spans="1:12" ht="12.75">
      <c r="A178" s="42"/>
      <c r="B178" s="7" t="s">
        <v>352</v>
      </c>
      <c r="C178" s="7">
        <v>155</v>
      </c>
      <c r="D178" s="13" t="s">
        <v>148</v>
      </c>
      <c r="E178" s="11">
        <v>0.02</v>
      </c>
      <c r="F178" s="12">
        <v>315</v>
      </c>
      <c r="G178" s="43">
        <f t="shared" si="14"/>
        <v>326</v>
      </c>
      <c r="H178" s="44">
        <f t="shared" si="12"/>
        <v>353.71</v>
      </c>
      <c r="I178" s="43">
        <f t="shared" si="13"/>
        <v>358.6</v>
      </c>
      <c r="J178" s="43">
        <f t="shared" si="15"/>
        <v>358.6</v>
      </c>
      <c r="K178" s="42">
        <f t="shared" si="16"/>
        <v>387.28800000000007</v>
      </c>
      <c r="L178" s="45">
        <f t="shared" si="17"/>
        <v>394.46000000000004</v>
      </c>
    </row>
    <row r="179" spans="1:12" ht="12.75">
      <c r="A179" s="42"/>
      <c r="B179" s="7" t="s">
        <v>353</v>
      </c>
      <c r="C179" s="7">
        <v>156</v>
      </c>
      <c r="D179" s="13" t="s">
        <v>149</v>
      </c>
      <c r="E179" s="11">
        <v>0.02</v>
      </c>
      <c r="F179" s="12">
        <v>315</v>
      </c>
      <c r="G179" s="43">
        <f t="shared" si="14"/>
        <v>326</v>
      </c>
      <c r="H179" s="44">
        <f t="shared" si="12"/>
        <v>353.71</v>
      </c>
      <c r="I179" s="43">
        <f t="shared" si="13"/>
        <v>358.6</v>
      </c>
      <c r="J179" s="43">
        <f t="shared" si="15"/>
        <v>358.6</v>
      </c>
      <c r="K179" s="42">
        <f t="shared" si="16"/>
        <v>387.28800000000007</v>
      </c>
      <c r="L179" s="45">
        <f t="shared" si="17"/>
        <v>394.46000000000004</v>
      </c>
    </row>
    <row r="180" spans="1:12" ht="12.75">
      <c r="A180" s="42"/>
      <c r="B180" s="7" t="s">
        <v>354</v>
      </c>
      <c r="C180" s="7">
        <v>157</v>
      </c>
      <c r="D180" s="13" t="s">
        <v>150</v>
      </c>
      <c r="E180" s="11">
        <v>0.02</v>
      </c>
      <c r="F180" s="12">
        <v>315</v>
      </c>
      <c r="G180" s="43">
        <f t="shared" si="14"/>
        <v>326</v>
      </c>
      <c r="H180" s="44">
        <f t="shared" si="12"/>
        <v>353.71</v>
      </c>
      <c r="I180" s="43">
        <f t="shared" si="13"/>
        <v>358.6</v>
      </c>
      <c r="J180" s="43">
        <f t="shared" si="15"/>
        <v>358.6</v>
      </c>
      <c r="K180" s="42">
        <f t="shared" si="16"/>
        <v>387.28800000000007</v>
      </c>
      <c r="L180" s="45">
        <f t="shared" si="17"/>
        <v>394.46000000000004</v>
      </c>
    </row>
    <row r="181" spans="1:12" ht="12.75">
      <c r="A181" s="42"/>
      <c r="B181" s="7" t="s">
        <v>355</v>
      </c>
      <c r="C181" s="7">
        <v>158</v>
      </c>
      <c r="D181" s="13" t="s">
        <v>151</v>
      </c>
      <c r="E181" s="11">
        <v>0.02</v>
      </c>
      <c r="F181" s="12">
        <v>315</v>
      </c>
      <c r="G181" s="43">
        <f t="shared" si="14"/>
        <v>326</v>
      </c>
      <c r="H181" s="44">
        <f t="shared" si="12"/>
        <v>353.71</v>
      </c>
      <c r="I181" s="43">
        <f t="shared" si="13"/>
        <v>358.6</v>
      </c>
      <c r="J181" s="43">
        <f t="shared" si="15"/>
        <v>358.6</v>
      </c>
      <c r="K181" s="42">
        <f t="shared" si="16"/>
        <v>387.28800000000007</v>
      </c>
      <c r="L181" s="45">
        <f t="shared" si="17"/>
        <v>394.46000000000004</v>
      </c>
    </row>
    <row r="182" spans="1:12" ht="12.75">
      <c r="A182" s="42"/>
      <c r="B182" s="7" t="s">
        <v>356</v>
      </c>
      <c r="C182" s="7">
        <v>159</v>
      </c>
      <c r="D182" s="13" t="s">
        <v>152</v>
      </c>
      <c r="E182" s="11">
        <v>0.02</v>
      </c>
      <c r="F182" s="12">
        <v>315</v>
      </c>
      <c r="G182" s="43">
        <f t="shared" si="14"/>
        <v>326</v>
      </c>
      <c r="H182" s="44">
        <f t="shared" si="12"/>
        <v>353.71</v>
      </c>
      <c r="I182" s="43">
        <f t="shared" si="13"/>
        <v>358.6</v>
      </c>
      <c r="J182" s="43">
        <f t="shared" si="15"/>
        <v>358.6</v>
      </c>
      <c r="K182" s="42">
        <f t="shared" si="16"/>
        <v>387.28800000000007</v>
      </c>
      <c r="L182" s="45">
        <f t="shared" si="17"/>
        <v>394.46000000000004</v>
      </c>
    </row>
    <row r="183" spans="1:12" ht="12.75">
      <c r="A183" s="42"/>
      <c r="B183" s="7" t="s">
        <v>357</v>
      </c>
      <c r="C183" s="7">
        <v>160</v>
      </c>
      <c r="D183" s="13" t="s">
        <v>153</v>
      </c>
      <c r="E183" s="11">
        <v>0.02</v>
      </c>
      <c r="F183" s="12">
        <v>315</v>
      </c>
      <c r="G183" s="43">
        <f t="shared" si="14"/>
        <v>326</v>
      </c>
      <c r="H183" s="44">
        <f t="shared" si="12"/>
        <v>353.71</v>
      </c>
      <c r="I183" s="43">
        <f t="shared" si="13"/>
        <v>358.6</v>
      </c>
      <c r="J183" s="43">
        <f t="shared" si="15"/>
        <v>358.6</v>
      </c>
      <c r="K183" s="42">
        <f t="shared" si="16"/>
        <v>387.28800000000007</v>
      </c>
      <c r="L183" s="45">
        <f t="shared" si="17"/>
        <v>394.46000000000004</v>
      </c>
    </row>
    <row r="184" spans="1:12" ht="12.75">
      <c r="A184" s="42"/>
      <c r="B184" s="7" t="s">
        <v>358</v>
      </c>
      <c r="C184" s="7">
        <v>161</v>
      </c>
      <c r="D184" s="13" t="s">
        <v>154</v>
      </c>
      <c r="E184" s="11">
        <v>0.02</v>
      </c>
      <c r="F184" s="12">
        <v>315</v>
      </c>
      <c r="G184" s="43">
        <f t="shared" si="14"/>
        <v>326</v>
      </c>
      <c r="H184" s="44">
        <f>G184*1.085</f>
        <v>353.71</v>
      </c>
      <c r="I184" s="43">
        <f>G184*1.1</f>
        <v>358.6</v>
      </c>
      <c r="J184" s="43">
        <f t="shared" si="15"/>
        <v>358.6</v>
      </c>
      <c r="K184" s="42">
        <f t="shared" si="16"/>
        <v>387.28800000000007</v>
      </c>
      <c r="L184" s="45">
        <f t="shared" si="17"/>
        <v>394.46000000000004</v>
      </c>
    </row>
    <row r="185" spans="1:12" ht="12.75">
      <c r="A185" s="42"/>
      <c r="B185" s="7" t="s">
        <v>359</v>
      </c>
      <c r="C185" s="7">
        <v>162</v>
      </c>
      <c r="D185" s="13" t="s">
        <v>155</v>
      </c>
      <c r="E185" s="11">
        <v>0.02</v>
      </c>
      <c r="F185" s="12">
        <v>315</v>
      </c>
      <c r="G185" s="43">
        <f t="shared" si="14"/>
        <v>326</v>
      </c>
      <c r="H185" s="44">
        <f>G185*1.085</f>
        <v>353.71</v>
      </c>
      <c r="I185" s="43">
        <f>G185*1.1</f>
        <v>358.6</v>
      </c>
      <c r="J185" s="43">
        <f t="shared" si="15"/>
        <v>358.6</v>
      </c>
      <c r="K185" s="42">
        <f t="shared" si="16"/>
        <v>387.28800000000007</v>
      </c>
      <c r="L185" s="45">
        <f t="shared" si="17"/>
        <v>394.46000000000004</v>
      </c>
    </row>
    <row r="186" spans="1:12" ht="25.5">
      <c r="A186" s="42"/>
      <c r="B186" s="7" t="s">
        <v>360</v>
      </c>
      <c r="C186" s="7">
        <v>163</v>
      </c>
      <c r="D186" s="13" t="s">
        <v>156</v>
      </c>
      <c r="E186" s="11">
        <v>0.02</v>
      </c>
      <c r="F186" s="12">
        <v>315</v>
      </c>
      <c r="G186" s="43">
        <f t="shared" si="14"/>
        <v>326</v>
      </c>
      <c r="H186" s="44">
        <f>G186*1.085</f>
        <v>353.71</v>
      </c>
      <c r="I186" s="43">
        <f>G186*1.1</f>
        <v>358.6</v>
      </c>
      <c r="J186" s="43">
        <f t="shared" si="15"/>
        <v>358.6</v>
      </c>
      <c r="K186" s="42">
        <f t="shared" si="16"/>
        <v>387.28800000000007</v>
      </c>
      <c r="L186" s="45">
        <f t="shared" si="17"/>
        <v>394.46000000000004</v>
      </c>
    </row>
    <row r="187" spans="1:12" ht="51">
      <c r="A187" s="42"/>
      <c r="B187" s="7" t="s">
        <v>361</v>
      </c>
      <c r="C187" s="7">
        <v>164</v>
      </c>
      <c r="D187" s="13" t="s">
        <v>157</v>
      </c>
      <c r="E187" s="11">
        <v>0.02</v>
      </c>
      <c r="F187" s="12">
        <v>315</v>
      </c>
      <c r="G187" s="43">
        <f t="shared" si="14"/>
        <v>326</v>
      </c>
      <c r="H187" s="44">
        <f>G187*1.085</f>
        <v>353.71</v>
      </c>
      <c r="I187" s="43">
        <f>G187*1.1</f>
        <v>358.6</v>
      </c>
      <c r="J187" s="43">
        <f t="shared" si="15"/>
        <v>358.6</v>
      </c>
      <c r="K187" s="42">
        <f t="shared" si="16"/>
        <v>387.28800000000007</v>
      </c>
      <c r="L187" s="45">
        <f t="shared" si="17"/>
        <v>394.46000000000004</v>
      </c>
    </row>
    <row r="188" spans="1:12" ht="12.75">
      <c r="A188" s="42"/>
      <c r="B188" s="7" t="s">
        <v>398</v>
      </c>
      <c r="C188" s="17">
        <v>165</v>
      </c>
      <c r="D188" s="28" t="s">
        <v>158</v>
      </c>
      <c r="E188" s="18">
        <v>0.02</v>
      </c>
      <c r="F188" s="31">
        <v>315</v>
      </c>
      <c r="G188" s="54">
        <f t="shared" si="14"/>
        <v>326</v>
      </c>
      <c r="H188" s="55">
        <f>G188*1.085</f>
        <v>353.71</v>
      </c>
      <c r="I188" s="54">
        <f>G188*1.1</f>
        <v>358.6</v>
      </c>
      <c r="J188" s="54">
        <f t="shared" si="15"/>
        <v>358.6</v>
      </c>
      <c r="K188" s="56">
        <f t="shared" si="16"/>
        <v>387.28800000000007</v>
      </c>
      <c r="L188" s="57">
        <f t="shared" si="17"/>
        <v>394.46000000000004</v>
      </c>
    </row>
    <row r="189" spans="1:12" ht="32.25" customHeight="1">
      <c r="A189" s="68"/>
      <c r="B189" s="68"/>
      <c r="C189" s="68"/>
      <c r="D189" s="68"/>
      <c r="E189" s="68"/>
      <c r="F189" s="68"/>
      <c r="G189" s="68"/>
      <c r="H189" s="68"/>
      <c r="I189" s="68"/>
      <c r="J189" s="68"/>
      <c r="K189" s="68"/>
      <c r="L189" s="69"/>
    </row>
    <row r="190" spans="1:12" ht="51">
      <c r="A190" s="42"/>
      <c r="B190" s="7" t="s">
        <v>362</v>
      </c>
      <c r="C190" s="22">
        <v>166</v>
      </c>
      <c r="D190" s="32" t="s">
        <v>159</v>
      </c>
      <c r="E190" s="23">
        <v>0.02</v>
      </c>
      <c r="F190" s="32" t="s">
        <v>12</v>
      </c>
      <c r="G190" s="50"/>
      <c r="H190" s="51"/>
      <c r="I190" s="50"/>
      <c r="J190" s="50"/>
      <c r="K190" s="52">
        <f t="shared" si="16"/>
        <v>0</v>
      </c>
      <c r="L190" s="53"/>
    </row>
    <row r="191" spans="1:12" ht="37.5" customHeight="1">
      <c r="A191" s="68"/>
      <c r="B191" s="68"/>
      <c r="C191" s="68"/>
      <c r="D191" s="68"/>
      <c r="E191" s="68"/>
      <c r="F191" s="68"/>
      <c r="G191" s="68"/>
      <c r="H191" s="68"/>
      <c r="I191" s="68"/>
      <c r="J191" s="68"/>
      <c r="K191" s="68"/>
      <c r="L191" s="69"/>
    </row>
    <row r="192" spans="1:12" ht="51">
      <c r="A192" s="58"/>
      <c r="B192" s="7" t="s">
        <v>363</v>
      </c>
      <c r="C192" s="7">
        <v>167</v>
      </c>
      <c r="D192" s="13" t="s">
        <v>160</v>
      </c>
      <c r="E192" s="11">
        <v>0.02</v>
      </c>
      <c r="F192" s="12">
        <v>315</v>
      </c>
      <c r="G192" s="43">
        <f t="shared" si="14"/>
        <v>326</v>
      </c>
      <c r="H192" s="44">
        <f>G192*1.085</f>
        <v>353.71</v>
      </c>
      <c r="I192" s="43">
        <f>G192*1.1</f>
        <v>358.6</v>
      </c>
      <c r="J192" s="43">
        <f t="shared" si="15"/>
        <v>358.6</v>
      </c>
      <c r="K192" s="42">
        <f t="shared" si="16"/>
        <v>387.28800000000007</v>
      </c>
      <c r="L192" s="45">
        <f t="shared" si="17"/>
        <v>394.46000000000004</v>
      </c>
    </row>
    <row r="193" spans="1:12" ht="33" customHeight="1">
      <c r="A193" s="68"/>
      <c r="B193" s="68"/>
      <c r="C193" s="68"/>
      <c r="D193" s="68"/>
      <c r="E193" s="68"/>
      <c r="F193" s="68"/>
      <c r="G193" s="68"/>
      <c r="H193" s="68"/>
      <c r="I193" s="68"/>
      <c r="J193" s="68"/>
      <c r="K193" s="68"/>
      <c r="L193" s="69"/>
    </row>
    <row r="194" spans="1:12" ht="89.25">
      <c r="A194" s="60"/>
      <c r="B194" s="7" t="s">
        <v>364</v>
      </c>
      <c r="C194" s="7">
        <v>168</v>
      </c>
      <c r="D194" s="13" t="s">
        <v>161</v>
      </c>
      <c r="E194" s="11">
        <v>0.02</v>
      </c>
      <c r="F194" s="13" t="s">
        <v>12</v>
      </c>
      <c r="G194" s="43"/>
      <c r="H194" s="44"/>
      <c r="I194" s="43"/>
      <c r="J194" s="43"/>
      <c r="K194" s="42"/>
      <c r="L194" s="45"/>
    </row>
    <row r="195" spans="1:12" ht="63.75">
      <c r="A195" s="60"/>
      <c r="B195" s="7" t="s">
        <v>365</v>
      </c>
      <c r="C195" s="7">
        <v>169</v>
      </c>
      <c r="D195" s="13" t="s">
        <v>162</v>
      </c>
      <c r="E195" s="11">
        <v>0.02</v>
      </c>
      <c r="F195" s="13" t="s">
        <v>12</v>
      </c>
      <c r="G195" s="43"/>
      <c r="H195" s="44"/>
      <c r="I195" s="43"/>
      <c r="J195" s="43"/>
      <c r="K195" s="42"/>
      <c r="L195" s="45"/>
    </row>
    <row r="196" spans="1:12" ht="38.25">
      <c r="A196" s="60"/>
      <c r="B196" s="7" t="s">
        <v>366</v>
      </c>
      <c r="C196" s="17">
        <v>170</v>
      </c>
      <c r="D196" s="28" t="s">
        <v>197</v>
      </c>
      <c r="E196" s="18">
        <v>0.02</v>
      </c>
      <c r="F196" s="28"/>
      <c r="G196" s="54"/>
      <c r="H196" s="55"/>
      <c r="I196" s="54"/>
      <c r="J196" s="54"/>
      <c r="K196" s="56"/>
      <c r="L196" s="57"/>
    </row>
    <row r="197" spans="1:12" ht="29.25" customHeight="1">
      <c r="A197" s="68"/>
      <c r="B197" s="68"/>
      <c r="C197" s="68"/>
      <c r="D197" s="68"/>
      <c r="E197" s="68"/>
      <c r="F197" s="68"/>
      <c r="G197" s="68"/>
      <c r="H197" s="68"/>
      <c r="I197" s="68"/>
      <c r="J197" s="68"/>
      <c r="K197" s="68"/>
      <c r="L197" s="69"/>
    </row>
    <row r="198" spans="1:12" ht="12.75">
      <c r="A198" s="58"/>
      <c r="B198" s="7" t="s">
        <v>367</v>
      </c>
      <c r="C198" s="25">
        <v>171</v>
      </c>
      <c r="D198" s="34" t="s">
        <v>163</v>
      </c>
      <c r="E198" s="26">
        <v>0.05</v>
      </c>
      <c r="F198" s="34" t="s">
        <v>12</v>
      </c>
      <c r="G198" s="46"/>
      <c r="H198" s="47"/>
      <c r="I198" s="46"/>
      <c r="J198" s="46"/>
      <c r="K198" s="48"/>
      <c r="L198" s="49"/>
    </row>
    <row r="199" spans="1:12" ht="27" customHeight="1">
      <c r="A199" s="68"/>
      <c r="B199" s="68"/>
      <c r="C199" s="68"/>
      <c r="D199" s="68"/>
      <c r="E199" s="68"/>
      <c r="F199" s="68"/>
      <c r="G199" s="68"/>
      <c r="H199" s="68"/>
      <c r="I199" s="68"/>
      <c r="J199" s="68"/>
      <c r="K199" s="68"/>
      <c r="L199" s="69"/>
    </row>
    <row r="200" spans="1:12" ht="76.5">
      <c r="A200" s="58"/>
      <c r="B200" s="7" t="s">
        <v>368</v>
      </c>
      <c r="C200" s="25">
        <v>172</v>
      </c>
      <c r="D200" s="34" t="s">
        <v>164</v>
      </c>
      <c r="E200" s="26">
        <v>0.05</v>
      </c>
      <c r="F200" s="34" t="s">
        <v>12</v>
      </c>
      <c r="G200" s="46"/>
      <c r="H200" s="47"/>
      <c r="I200" s="46"/>
      <c r="J200" s="46"/>
      <c r="K200" s="48"/>
      <c r="L200" s="49"/>
    </row>
    <row r="201" spans="1:12" ht="30" customHeight="1">
      <c r="A201" s="68"/>
      <c r="B201" s="68"/>
      <c r="C201" s="68"/>
      <c r="D201" s="68"/>
      <c r="E201" s="68"/>
      <c r="F201" s="68"/>
      <c r="G201" s="68"/>
      <c r="H201" s="68"/>
      <c r="I201" s="68"/>
      <c r="J201" s="68"/>
      <c r="K201" s="68"/>
      <c r="L201" s="69"/>
    </row>
    <row r="202" spans="1:12" ht="25.5">
      <c r="A202" s="58"/>
      <c r="B202" s="7" t="s">
        <v>369</v>
      </c>
      <c r="C202" s="25">
        <v>173</v>
      </c>
      <c r="D202" s="34" t="s">
        <v>165</v>
      </c>
      <c r="E202" s="26">
        <v>0.02</v>
      </c>
      <c r="F202" s="27">
        <v>315</v>
      </c>
      <c r="G202" s="46">
        <f t="shared" si="14"/>
        <v>326</v>
      </c>
      <c r="H202" s="47">
        <f>G202*1.085</f>
        <v>353.71</v>
      </c>
      <c r="I202" s="46">
        <f>G202*1.1</f>
        <v>358.6</v>
      </c>
      <c r="J202" s="46">
        <f t="shared" si="15"/>
        <v>358.6</v>
      </c>
      <c r="K202" s="48">
        <f t="shared" si="16"/>
        <v>387.28800000000007</v>
      </c>
      <c r="L202" s="49">
        <f t="shared" si="17"/>
        <v>394.46000000000004</v>
      </c>
    </row>
    <row r="203" spans="1:12" ht="31.5" customHeight="1">
      <c r="A203" s="68"/>
      <c r="B203" s="68"/>
      <c r="C203" s="68"/>
      <c r="D203" s="68"/>
      <c r="E203" s="68"/>
      <c r="F203" s="68"/>
      <c r="G203" s="68"/>
      <c r="H203" s="68"/>
      <c r="I203" s="68"/>
      <c r="J203" s="68"/>
      <c r="K203" s="68"/>
      <c r="L203" s="69"/>
    </row>
    <row r="204" spans="1:12" ht="25.5">
      <c r="A204" s="58"/>
      <c r="B204" s="7" t="s">
        <v>370</v>
      </c>
      <c r="C204" s="22">
        <v>174</v>
      </c>
      <c r="D204" s="32" t="s">
        <v>166</v>
      </c>
      <c r="E204" s="23">
        <v>0.02</v>
      </c>
      <c r="F204" s="24">
        <v>315</v>
      </c>
      <c r="G204" s="50">
        <f t="shared" si="14"/>
        <v>326</v>
      </c>
      <c r="H204" s="51">
        <f>G204*1.085</f>
        <v>353.71</v>
      </c>
      <c r="I204" s="50">
        <f>G204*1.1</f>
        <v>358.6</v>
      </c>
      <c r="J204" s="50">
        <f t="shared" si="15"/>
        <v>358.6</v>
      </c>
      <c r="K204" s="52">
        <f t="shared" si="16"/>
        <v>387.28800000000007</v>
      </c>
      <c r="L204" s="53">
        <f t="shared" si="17"/>
        <v>394.46000000000004</v>
      </c>
    </row>
    <row r="205" spans="1:12" ht="31.5" customHeight="1">
      <c r="A205" s="68"/>
      <c r="B205" s="68"/>
      <c r="C205" s="68"/>
      <c r="D205" s="68"/>
      <c r="E205" s="68"/>
      <c r="F205" s="68"/>
      <c r="G205" s="68"/>
      <c r="H205" s="68"/>
      <c r="I205" s="68"/>
      <c r="J205" s="68"/>
      <c r="K205" s="68"/>
      <c r="L205" s="69"/>
    </row>
    <row r="206" spans="1:12" ht="63.75">
      <c r="A206" s="58"/>
      <c r="B206" s="7" t="s">
        <v>371</v>
      </c>
      <c r="C206" s="22">
        <v>175</v>
      </c>
      <c r="D206" s="32" t="s">
        <v>167</v>
      </c>
      <c r="E206" s="23">
        <v>0.02</v>
      </c>
      <c r="F206" s="32" t="s">
        <v>12</v>
      </c>
      <c r="G206" s="50"/>
      <c r="H206" s="51"/>
      <c r="I206" s="50"/>
      <c r="J206" s="50"/>
      <c r="K206" s="52"/>
      <c r="L206" s="53"/>
    </row>
    <row r="207" spans="1:12" ht="12.75">
      <c r="A207" s="58"/>
      <c r="B207" s="7" t="s">
        <v>372</v>
      </c>
      <c r="C207" s="7">
        <v>176</v>
      </c>
      <c r="D207" s="13" t="s">
        <v>168</v>
      </c>
      <c r="E207" s="11">
        <v>0.02</v>
      </c>
      <c r="F207" s="13" t="s">
        <v>12</v>
      </c>
      <c r="G207" s="43"/>
      <c r="H207" s="44"/>
      <c r="I207" s="43"/>
      <c r="J207" s="43"/>
      <c r="K207" s="42"/>
      <c r="L207" s="45"/>
    </row>
    <row r="208" spans="1:12" ht="12.75">
      <c r="A208" s="58"/>
      <c r="B208" s="7" t="s">
        <v>373</v>
      </c>
      <c r="C208" s="7">
        <v>177</v>
      </c>
      <c r="D208" s="13" t="s">
        <v>169</v>
      </c>
      <c r="E208" s="11">
        <v>0.02</v>
      </c>
      <c r="F208" s="13" t="s">
        <v>12</v>
      </c>
      <c r="G208" s="43"/>
      <c r="H208" s="44"/>
      <c r="I208" s="43"/>
      <c r="J208" s="43"/>
      <c r="K208" s="42"/>
      <c r="L208" s="45"/>
    </row>
    <row r="209" spans="1:12" ht="12.75">
      <c r="A209" s="58"/>
      <c r="B209" s="7" t="s">
        <v>374</v>
      </c>
      <c r="C209" s="7">
        <v>178</v>
      </c>
      <c r="D209" s="13" t="s">
        <v>170</v>
      </c>
      <c r="E209" s="11">
        <v>0.02</v>
      </c>
      <c r="F209" s="12">
        <v>315</v>
      </c>
      <c r="G209" s="43">
        <f t="shared" si="14"/>
        <v>326</v>
      </c>
      <c r="H209" s="44">
        <f>G209*1.085</f>
        <v>353.71</v>
      </c>
      <c r="I209" s="43">
        <f>G209*1.1</f>
        <v>358.6</v>
      </c>
      <c r="J209" s="43">
        <f t="shared" si="15"/>
        <v>358.6</v>
      </c>
      <c r="K209" s="42">
        <f t="shared" si="16"/>
        <v>387.28800000000007</v>
      </c>
      <c r="L209" s="45">
        <f t="shared" si="17"/>
        <v>394.46000000000004</v>
      </c>
    </row>
    <row r="210" spans="1:12" ht="39.75" customHeight="1">
      <c r="A210" s="68"/>
      <c r="B210" s="68"/>
      <c r="C210" s="68"/>
      <c r="D210" s="68"/>
      <c r="E210" s="68"/>
      <c r="F210" s="68"/>
      <c r="G210" s="68"/>
      <c r="H210" s="68"/>
      <c r="I210" s="68"/>
      <c r="J210" s="68"/>
      <c r="K210" s="68"/>
      <c r="L210" s="69"/>
    </row>
    <row r="211" spans="1:12" ht="38.25">
      <c r="A211" s="42"/>
      <c r="B211" s="7" t="s">
        <v>375</v>
      </c>
      <c r="C211" s="25">
        <v>179</v>
      </c>
      <c r="D211" s="34" t="s">
        <v>171</v>
      </c>
      <c r="E211" s="26">
        <v>0.02</v>
      </c>
      <c r="F211" s="27">
        <v>315</v>
      </c>
      <c r="G211" s="46">
        <f t="shared" si="14"/>
        <v>326</v>
      </c>
      <c r="H211" s="47">
        <f>G211*1.085</f>
        <v>353.71</v>
      </c>
      <c r="I211" s="46">
        <f>G211*1.1</f>
        <v>358.6</v>
      </c>
      <c r="J211" s="46">
        <f t="shared" si="15"/>
        <v>358.6</v>
      </c>
      <c r="K211" s="48">
        <f t="shared" si="16"/>
        <v>387.28800000000007</v>
      </c>
      <c r="L211" s="49">
        <f t="shared" si="17"/>
        <v>394.46000000000004</v>
      </c>
    </row>
    <row r="212" spans="1:12" ht="28.5" customHeight="1">
      <c r="A212" s="68"/>
      <c r="B212" s="68"/>
      <c r="C212" s="68"/>
      <c r="D212" s="68"/>
      <c r="E212" s="68"/>
      <c r="F212" s="68"/>
      <c r="G212" s="68"/>
      <c r="H212" s="68"/>
      <c r="I212" s="68"/>
      <c r="J212" s="68"/>
      <c r="K212" s="68"/>
      <c r="L212" s="69"/>
    </row>
    <row r="213" spans="1:12" ht="12.75">
      <c r="A213" s="58"/>
      <c r="B213" s="7" t="s">
        <v>376</v>
      </c>
      <c r="C213" s="22">
        <v>180</v>
      </c>
      <c r="D213" s="32" t="s">
        <v>172</v>
      </c>
      <c r="E213" s="23">
        <v>0.02</v>
      </c>
      <c r="F213" s="24">
        <v>157.5</v>
      </c>
      <c r="G213" s="50">
        <f t="shared" si="14"/>
        <v>163</v>
      </c>
      <c r="H213" s="51">
        <f>G213*1.085</f>
        <v>176.855</v>
      </c>
      <c r="I213" s="50">
        <f>G213*1.1</f>
        <v>179.3</v>
      </c>
      <c r="J213" s="50">
        <f t="shared" si="15"/>
        <v>179.3</v>
      </c>
      <c r="K213" s="52">
        <f t="shared" si="16"/>
        <v>193.64400000000003</v>
      </c>
      <c r="L213" s="53">
        <f t="shared" si="17"/>
        <v>197.23000000000002</v>
      </c>
    </row>
    <row r="214" spans="1:12" ht="28.5" customHeight="1">
      <c r="A214" s="68"/>
      <c r="B214" s="68"/>
      <c r="C214" s="68"/>
      <c r="D214" s="68"/>
      <c r="E214" s="68"/>
      <c r="F214" s="68"/>
      <c r="G214" s="68"/>
      <c r="H214" s="68"/>
      <c r="I214" s="68"/>
      <c r="J214" s="68"/>
      <c r="K214" s="68"/>
      <c r="L214" s="69"/>
    </row>
    <row r="215" spans="1:12" ht="12.75">
      <c r="A215" s="58"/>
      <c r="B215" s="7" t="s">
        <v>377</v>
      </c>
      <c r="C215" s="22">
        <v>181</v>
      </c>
      <c r="D215" s="32" t="s">
        <v>173</v>
      </c>
      <c r="E215" s="23">
        <v>0.02</v>
      </c>
      <c r="F215" s="24">
        <v>157.5</v>
      </c>
      <c r="G215" s="50">
        <f t="shared" si="14"/>
        <v>163</v>
      </c>
      <c r="H215" s="51">
        <f>G215*1.085</f>
        <v>176.855</v>
      </c>
      <c r="I215" s="50">
        <f>G215*1.1</f>
        <v>179.3</v>
      </c>
      <c r="J215" s="50">
        <f t="shared" si="15"/>
        <v>179.3</v>
      </c>
      <c r="K215" s="52">
        <f t="shared" si="16"/>
        <v>193.64400000000003</v>
      </c>
      <c r="L215" s="53">
        <f t="shared" si="17"/>
        <v>197.23000000000002</v>
      </c>
    </row>
    <row r="216" spans="1:12" ht="33" customHeight="1">
      <c r="A216" s="68"/>
      <c r="B216" s="68"/>
      <c r="C216" s="68"/>
      <c r="D216" s="68"/>
      <c r="E216" s="68"/>
      <c r="F216" s="68"/>
      <c r="G216" s="68"/>
      <c r="H216" s="68"/>
      <c r="I216" s="68"/>
      <c r="J216" s="68"/>
      <c r="K216" s="68"/>
      <c r="L216" s="69"/>
    </row>
    <row r="217" spans="1:12" ht="12.75">
      <c r="A217" s="58"/>
      <c r="B217" s="7" t="s">
        <v>378</v>
      </c>
      <c r="C217" s="22">
        <v>182</v>
      </c>
      <c r="D217" s="32" t="s">
        <v>174</v>
      </c>
      <c r="E217" s="23">
        <v>0.02</v>
      </c>
      <c r="F217" s="24">
        <v>315</v>
      </c>
      <c r="G217" s="50">
        <f t="shared" si="14"/>
        <v>326</v>
      </c>
      <c r="H217" s="51">
        <f>G217*1.085</f>
        <v>353.71</v>
      </c>
      <c r="I217" s="50">
        <f>G217*1.1</f>
        <v>358.6</v>
      </c>
      <c r="J217" s="50">
        <f t="shared" si="15"/>
        <v>358.6</v>
      </c>
      <c r="K217" s="52">
        <f t="shared" si="16"/>
        <v>387.28800000000007</v>
      </c>
      <c r="L217" s="53">
        <f t="shared" si="17"/>
        <v>394.46000000000004</v>
      </c>
    </row>
    <row r="218" spans="1:12" ht="24" customHeight="1">
      <c r="A218" s="68"/>
      <c r="B218" s="68"/>
      <c r="C218" s="68"/>
      <c r="D218" s="68"/>
      <c r="E218" s="68"/>
      <c r="F218" s="68"/>
      <c r="G218" s="68"/>
      <c r="H218" s="68"/>
      <c r="I218" s="68"/>
      <c r="J218" s="68"/>
      <c r="K218" s="68"/>
      <c r="L218" s="69"/>
    </row>
    <row r="219" spans="1:12" ht="12.75">
      <c r="A219" s="58"/>
      <c r="B219" s="7" t="s">
        <v>379</v>
      </c>
      <c r="C219" s="22">
        <v>183</v>
      </c>
      <c r="D219" s="32" t="s">
        <v>175</v>
      </c>
      <c r="E219" s="23">
        <v>0.02</v>
      </c>
      <c r="F219" s="24">
        <v>315</v>
      </c>
      <c r="G219" s="50">
        <f t="shared" si="14"/>
        <v>326</v>
      </c>
      <c r="H219" s="51">
        <f>G219*1.085</f>
        <v>353.71</v>
      </c>
      <c r="I219" s="50">
        <f>G219*1.1</f>
        <v>358.6</v>
      </c>
      <c r="J219" s="50">
        <f t="shared" si="15"/>
        <v>358.6</v>
      </c>
      <c r="K219" s="52">
        <f t="shared" si="16"/>
        <v>387.28800000000007</v>
      </c>
      <c r="L219" s="53">
        <f t="shared" si="17"/>
        <v>394.46000000000004</v>
      </c>
    </row>
    <row r="220" spans="1:12" ht="28.5" customHeight="1">
      <c r="A220" s="68"/>
      <c r="B220" s="68"/>
      <c r="C220" s="68"/>
      <c r="D220" s="68"/>
      <c r="E220" s="68"/>
      <c r="F220" s="68"/>
      <c r="G220" s="68"/>
      <c r="H220" s="68"/>
      <c r="I220" s="68"/>
      <c r="J220" s="68"/>
      <c r="K220" s="68"/>
      <c r="L220" s="69"/>
    </row>
    <row r="221" spans="1:12" ht="25.5">
      <c r="A221" s="58"/>
      <c r="B221" s="7" t="s">
        <v>380</v>
      </c>
      <c r="C221" s="22">
        <v>184</v>
      </c>
      <c r="D221" s="32" t="s">
        <v>176</v>
      </c>
      <c r="E221" s="23">
        <v>0.02</v>
      </c>
      <c r="F221" s="24">
        <v>315</v>
      </c>
      <c r="G221" s="50">
        <f t="shared" si="14"/>
        <v>326</v>
      </c>
      <c r="H221" s="51">
        <f>G221*1.085</f>
        <v>353.71</v>
      </c>
      <c r="I221" s="50">
        <f>G221*1.1</f>
        <v>358.6</v>
      </c>
      <c r="J221" s="50">
        <f t="shared" si="15"/>
        <v>358.6</v>
      </c>
      <c r="K221" s="52">
        <f t="shared" si="16"/>
        <v>387.28800000000007</v>
      </c>
      <c r="L221" s="53">
        <f t="shared" si="17"/>
        <v>394.46000000000004</v>
      </c>
    </row>
    <row r="222" spans="1:12" ht="28.5" customHeight="1">
      <c r="A222" s="68"/>
      <c r="B222" s="68"/>
      <c r="C222" s="68"/>
      <c r="D222" s="68"/>
      <c r="E222" s="68"/>
      <c r="F222" s="68"/>
      <c r="G222" s="68"/>
      <c r="H222" s="68"/>
      <c r="I222" s="68"/>
      <c r="J222" s="68"/>
      <c r="K222" s="68"/>
      <c r="L222" s="69"/>
    </row>
    <row r="223" spans="1:12" ht="12.75">
      <c r="A223" s="58"/>
      <c r="B223" s="7" t="s">
        <v>381</v>
      </c>
      <c r="C223" s="22">
        <v>185</v>
      </c>
      <c r="D223" s="32" t="s">
        <v>177</v>
      </c>
      <c r="E223" s="23">
        <v>0.02</v>
      </c>
      <c r="F223" s="24">
        <v>315</v>
      </c>
      <c r="G223" s="50">
        <f t="shared" si="14"/>
        <v>326</v>
      </c>
      <c r="H223" s="51">
        <f>G223*1.085</f>
        <v>353.71</v>
      </c>
      <c r="I223" s="50">
        <f>G223*1.1</f>
        <v>358.6</v>
      </c>
      <c r="J223" s="50">
        <f t="shared" si="15"/>
        <v>358.6</v>
      </c>
      <c r="K223" s="52">
        <f t="shared" si="16"/>
        <v>387.28800000000007</v>
      </c>
      <c r="L223" s="53">
        <f t="shared" si="17"/>
        <v>394.46000000000004</v>
      </c>
    </row>
    <row r="224" spans="1:12" ht="25.5" customHeight="1">
      <c r="A224" s="68"/>
      <c r="B224" s="68"/>
      <c r="C224" s="68"/>
      <c r="D224" s="68"/>
      <c r="E224" s="68"/>
      <c r="F224" s="68"/>
      <c r="G224" s="68"/>
      <c r="H224" s="68"/>
      <c r="I224" s="68"/>
      <c r="J224" s="68"/>
      <c r="K224" s="68"/>
      <c r="L224" s="69"/>
    </row>
    <row r="225" spans="1:12" ht="25.5">
      <c r="A225" s="59"/>
      <c r="B225" s="17" t="s">
        <v>382</v>
      </c>
      <c r="C225" s="25">
        <v>186</v>
      </c>
      <c r="D225" s="34" t="s">
        <v>178</v>
      </c>
      <c r="E225" s="26">
        <v>0.02</v>
      </c>
      <c r="F225" s="27">
        <v>315</v>
      </c>
      <c r="G225" s="46">
        <f t="shared" si="14"/>
        <v>326</v>
      </c>
      <c r="H225" s="47">
        <f>G225*1.085</f>
        <v>353.71</v>
      </c>
      <c r="I225" s="46">
        <f>G225*1.1</f>
        <v>358.6</v>
      </c>
      <c r="J225" s="46">
        <f t="shared" si="15"/>
        <v>358.6</v>
      </c>
      <c r="K225" s="48">
        <f t="shared" si="16"/>
        <v>387.28800000000007</v>
      </c>
      <c r="L225" s="49">
        <f t="shared" si="17"/>
        <v>394.46000000000004</v>
      </c>
    </row>
    <row r="226" spans="1:12" ht="21.75" customHeight="1">
      <c r="A226" s="68"/>
      <c r="B226" s="68"/>
      <c r="C226" s="68"/>
      <c r="D226" s="68"/>
      <c r="E226" s="68"/>
      <c r="F226" s="68"/>
      <c r="G226" s="68"/>
      <c r="H226" s="68"/>
      <c r="I226" s="68"/>
      <c r="J226" s="68"/>
      <c r="K226" s="68"/>
      <c r="L226" s="69"/>
    </row>
    <row r="227" spans="1:12" ht="12.75">
      <c r="A227" s="58"/>
      <c r="B227" s="7" t="s">
        <v>384</v>
      </c>
      <c r="C227" s="25">
        <v>187</v>
      </c>
      <c r="D227" s="34" t="s">
        <v>179</v>
      </c>
      <c r="E227" s="26">
        <v>0.02</v>
      </c>
      <c r="F227" s="27">
        <v>315</v>
      </c>
      <c r="G227" s="46">
        <f t="shared" si="14"/>
        <v>326</v>
      </c>
      <c r="H227" s="47">
        <f>G227*1.085</f>
        <v>353.71</v>
      </c>
      <c r="I227" s="46">
        <f>G227*1.1</f>
        <v>358.6</v>
      </c>
      <c r="J227" s="46">
        <f t="shared" si="15"/>
        <v>358.6</v>
      </c>
      <c r="K227" s="48">
        <f t="shared" si="16"/>
        <v>387.28800000000007</v>
      </c>
      <c r="L227" s="49">
        <f t="shared" si="17"/>
        <v>394.46000000000004</v>
      </c>
    </row>
    <row r="228" spans="1:12" ht="29.25" customHeight="1">
      <c r="A228" s="68"/>
      <c r="B228" s="68"/>
      <c r="C228" s="68"/>
      <c r="D228" s="68"/>
      <c r="E228" s="68"/>
      <c r="F228" s="68"/>
      <c r="G228" s="68"/>
      <c r="H228" s="68"/>
      <c r="I228" s="68"/>
      <c r="J228" s="68"/>
      <c r="K228" s="68"/>
      <c r="L228" s="69"/>
    </row>
    <row r="229" spans="1:12" ht="25.5">
      <c r="A229" s="58"/>
      <c r="B229" s="7" t="s">
        <v>383</v>
      </c>
      <c r="C229" s="25">
        <v>188</v>
      </c>
      <c r="D229" s="34" t="s">
        <v>180</v>
      </c>
      <c r="E229" s="26">
        <v>0.02</v>
      </c>
      <c r="F229" s="27">
        <v>315</v>
      </c>
      <c r="G229" s="46">
        <f t="shared" si="14"/>
        <v>326</v>
      </c>
      <c r="H229" s="47">
        <f>G229*1.085</f>
        <v>353.71</v>
      </c>
      <c r="I229" s="46">
        <f>G229*1.1</f>
        <v>358.6</v>
      </c>
      <c r="J229" s="46">
        <f t="shared" si="15"/>
        <v>358.6</v>
      </c>
      <c r="K229" s="48">
        <f t="shared" si="16"/>
        <v>387.28800000000007</v>
      </c>
      <c r="L229" s="49">
        <f t="shared" si="17"/>
        <v>394.46000000000004</v>
      </c>
    </row>
    <row r="230" spans="1:12" ht="22.5" customHeight="1">
      <c r="A230" s="68"/>
      <c r="B230" s="68"/>
      <c r="C230" s="68"/>
      <c r="D230" s="68"/>
      <c r="E230" s="68"/>
      <c r="F230" s="68"/>
      <c r="G230" s="68"/>
      <c r="H230" s="68"/>
      <c r="I230" s="68"/>
      <c r="J230" s="68"/>
      <c r="K230" s="68"/>
      <c r="L230" s="69"/>
    </row>
    <row r="231" spans="1:12" ht="12.75">
      <c r="A231" s="58"/>
      <c r="B231" s="7" t="s">
        <v>385</v>
      </c>
      <c r="C231" s="25">
        <v>189</v>
      </c>
      <c r="D231" s="34" t="s">
        <v>181</v>
      </c>
      <c r="E231" s="26">
        <v>0.02</v>
      </c>
      <c r="F231" s="27">
        <v>315</v>
      </c>
      <c r="G231" s="46">
        <f t="shared" si="14"/>
        <v>326</v>
      </c>
      <c r="H231" s="47">
        <f>G231*1.085</f>
        <v>353.71</v>
      </c>
      <c r="I231" s="46">
        <f>G231*1.1</f>
        <v>358.6</v>
      </c>
      <c r="J231" s="46">
        <f t="shared" si="15"/>
        <v>358.6</v>
      </c>
      <c r="K231" s="48">
        <f t="shared" si="16"/>
        <v>387.28800000000007</v>
      </c>
      <c r="L231" s="49">
        <f t="shared" si="17"/>
        <v>394.46000000000004</v>
      </c>
    </row>
    <row r="232" spans="1:12" ht="21" customHeight="1">
      <c r="A232" s="68"/>
      <c r="B232" s="68"/>
      <c r="C232" s="68"/>
      <c r="D232" s="68"/>
      <c r="E232" s="68"/>
      <c r="F232" s="68"/>
      <c r="G232" s="68"/>
      <c r="H232" s="68"/>
      <c r="I232" s="68"/>
      <c r="J232" s="68"/>
      <c r="K232" s="68"/>
      <c r="L232" s="69"/>
    </row>
    <row r="233" spans="1:12" ht="12.75">
      <c r="A233" s="58"/>
      <c r="B233" s="7" t="s">
        <v>386</v>
      </c>
      <c r="C233" s="25">
        <v>190</v>
      </c>
      <c r="D233" s="34" t="s">
        <v>182</v>
      </c>
      <c r="E233" s="26">
        <v>0.02</v>
      </c>
      <c r="F233" s="27">
        <v>315</v>
      </c>
      <c r="G233" s="46">
        <f t="shared" si="14"/>
        <v>326</v>
      </c>
      <c r="H233" s="47">
        <f>G233*1.085</f>
        <v>353.71</v>
      </c>
      <c r="I233" s="46">
        <f>G233*1.1</f>
        <v>358.6</v>
      </c>
      <c r="J233" s="46">
        <f t="shared" si="15"/>
        <v>358.6</v>
      </c>
      <c r="K233" s="48">
        <f t="shared" si="16"/>
        <v>387.28800000000007</v>
      </c>
      <c r="L233" s="49">
        <f t="shared" si="17"/>
        <v>394.46000000000004</v>
      </c>
    </row>
    <row r="234" spans="1:12" ht="23.25" customHeight="1">
      <c r="A234" s="68"/>
      <c r="B234" s="68"/>
      <c r="C234" s="68"/>
      <c r="D234" s="68"/>
      <c r="E234" s="68"/>
      <c r="F234" s="68"/>
      <c r="G234" s="68"/>
      <c r="H234" s="68"/>
      <c r="I234" s="68"/>
      <c r="J234" s="68"/>
      <c r="K234" s="68"/>
      <c r="L234" s="69"/>
    </row>
    <row r="235" spans="1:12" ht="12.75">
      <c r="A235" s="58"/>
      <c r="B235" s="7" t="s">
        <v>387</v>
      </c>
      <c r="C235" s="25">
        <v>191</v>
      </c>
      <c r="D235" s="34" t="s">
        <v>183</v>
      </c>
      <c r="E235" s="26">
        <v>0.02</v>
      </c>
      <c r="F235" s="27">
        <v>315</v>
      </c>
      <c r="G235" s="46">
        <f t="shared" si="14"/>
        <v>326</v>
      </c>
      <c r="H235" s="47">
        <f>G235*1.085</f>
        <v>353.71</v>
      </c>
      <c r="I235" s="46">
        <f>G235*1.1</f>
        <v>358.6</v>
      </c>
      <c r="J235" s="46">
        <f t="shared" si="15"/>
        <v>358.6</v>
      </c>
      <c r="K235" s="48">
        <f t="shared" si="16"/>
        <v>387.28800000000007</v>
      </c>
      <c r="L235" s="49">
        <f t="shared" si="17"/>
        <v>394.46000000000004</v>
      </c>
    </row>
    <row r="236" spans="1:12" ht="24.75" customHeight="1">
      <c r="A236" s="68"/>
      <c r="B236" s="68"/>
      <c r="C236" s="68"/>
      <c r="D236" s="68"/>
      <c r="E236" s="68"/>
      <c r="F236" s="68"/>
      <c r="G236" s="68"/>
      <c r="H236" s="68"/>
      <c r="I236" s="68"/>
      <c r="J236" s="68"/>
      <c r="K236" s="68"/>
      <c r="L236" s="69"/>
    </row>
    <row r="237" spans="1:12" ht="25.5">
      <c r="A237" s="58"/>
      <c r="B237" s="7" t="s">
        <v>388</v>
      </c>
      <c r="C237" s="25">
        <v>192</v>
      </c>
      <c r="D237" s="34" t="s">
        <v>184</v>
      </c>
      <c r="E237" s="26">
        <v>0.02</v>
      </c>
      <c r="F237" s="27">
        <v>315</v>
      </c>
      <c r="G237" s="46">
        <f t="shared" si="14"/>
        <v>326</v>
      </c>
      <c r="H237" s="47">
        <f>G237*1.085</f>
        <v>353.71</v>
      </c>
      <c r="I237" s="46">
        <f>G237*1.1</f>
        <v>358.6</v>
      </c>
      <c r="J237" s="46">
        <f t="shared" si="15"/>
        <v>358.6</v>
      </c>
      <c r="K237" s="48">
        <f t="shared" si="16"/>
        <v>387.28800000000007</v>
      </c>
      <c r="L237" s="49">
        <f t="shared" si="17"/>
        <v>394.46000000000004</v>
      </c>
    </row>
    <row r="238" spans="1:12" ht="22.5" customHeight="1">
      <c r="A238" s="68"/>
      <c r="B238" s="68"/>
      <c r="C238" s="68"/>
      <c r="D238" s="68"/>
      <c r="E238" s="68"/>
      <c r="F238" s="68"/>
      <c r="G238" s="68"/>
      <c r="H238" s="68"/>
      <c r="I238" s="68"/>
      <c r="J238" s="68"/>
      <c r="K238" s="68"/>
      <c r="L238" s="69"/>
    </row>
    <row r="239" spans="1:12" ht="12.75">
      <c r="A239" s="58"/>
      <c r="B239" s="7" t="s">
        <v>389</v>
      </c>
      <c r="C239" s="7">
        <v>193</v>
      </c>
      <c r="D239" s="13" t="s">
        <v>185</v>
      </c>
      <c r="E239" s="11">
        <v>0.02</v>
      </c>
      <c r="F239" s="12">
        <v>315</v>
      </c>
      <c r="G239" s="43">
        <f t="shared" si="14"/>
        <v>326</v>
      </c>
      <c r="H239" s="44">
        <f>G239*1.085</f>
        <v>353.71</v>
      </c>
      <c r="I239" s="43">
        <f>G239*1.1</f>
        <v>358.6</v>
      </c>
      <c r="J239" s="43">
        <f t="shared" si="15"/>
        <v>358.6</v>
      </c>
      <c r="K239" s="42">
        <f t="shared" si="16"/>
        <v>387.28800000000007</v>
      </c>
      <c r="L239" s="45">
        <f t="shared" si="17"/>
        <v>394.46000000000004</v>
      </c>
    </row>
    <row r="240" spans="2:12" s="30" customFormat="1" ht="12.75">
      <c r="B240" s="5"/>
      <c r="C240" s="35"/>
      <c r="D240" s="36"/>
      <c r="E240" s="37"/>
      <c r="F240" s="38"/>
      <c r="G240" s="39">
        <f>ROUND(F240*1.035,0)</f>
        <v>0</v>
      </c>
      <c r="H240" s="40"/>
      <c r="I240" s="39"/>
      <c r="J240" s="39"/>
      <c r="L240" s="41"/>
    </row>
    <row r="241" ht="12.75">
      <c r="C241" s="8"/>
    </row>
    <row r="242" ht="12.75">
      <c r="C242" s="9"/>
    </row>
    <row r="243" ht="12.75">
      <c r="C243" s="9"/>
    </row>
    <row r="244" ht="12.75">
      <c r="C244" s="9"/>
    </row>
    <row r="245" ht="12.75">
      <c r="C245" s="9"/>
    </row>
    <row r="246" ht="12.75">
      <c r="C246" s="9"/>
    </row>
    <row r="247" ht="12.75">
      <c r="C247" s="9"/>
    </row>
  </sheetData>
  <sheetProtection/>
  <mergeCells count="45">
    <mergeCell ref="A63:L63"/>
    <mergeCell ref="A5:C5"/>
    <mergeCell ref="A57:L57"/>
    <mergeCell ref="A47:L47"/>
    <mergeCell ref="A23:L23"/>
    <mergeCell ref="A18:L18"/>
    <mergeCell ref="A16:L16"/>
    <mergeCell ref="A125:L125"/>
    <mergeCell ref="A107:L107"/>
    <mergeCell ref="A102:L102"/>
    <mergeCell ref="A91:L91"/>
    <mergeCell ref="A87:L87"/>
    <mergeCell ref="A84:L84"/>
    <mergeCell ref="A191:L191"/>
    <mergeCell ref="A189:L189"/>
    <mergeCell ref="A165:L165"/>
    <mergeCell ref="A163:L163"/>
    <mergeCell ref="A144:L144"/>
    <mergeCell ref="A130:L130"/>
    <mergeCell ref="A228:L228"/>
    <mergeCell ref="A226:L226"/>
    <mergeCell ref="A224:L224"/>
    <mergeCell ref="A222:L222"/>
    <mergeCell ref="A220:L220"/>
    <mergeCell ref="A238:L238"/>
    <mergeCell ref="A236:L236"/>
    <mergeCell ref="A234:L234"/>
    <mergeCell ref="A232:L232"/>
    <mergeCell ref="A230:L230"/>
    <mergeCell ref="A205:L205"/>
    <mergeCell ref="A203:L203"/>
    <mergeCell ref="A201:L201"/>
    <mergeCell ref="A199:L199"/>
    <mergeCell ref="A197:L197"/>
    <mergeCell ref="A193:L193"/>
    <mergeCell ref="A218:L218"/>
    <mergeCell ref="A216:L216"/>
    <mergeCell ref="A214:L214"/>
    <mergeCell ref="A212:L212"/>
    <mergeCell ref="D1:F1"/>
    <mergeCell ref="D2:F2"/>
    <mergeCell ref="D3:F3"/>
    <mergeCell ref="D5:E5"/>
    <mergeCell ref="A7:L7"/>
    <mergeCell ref="A210:L210"/>
  </mergeCells>
  <printOptions horizontalCentered="1" verticalCentered="1"/>
  <pageMargins left="0.1968503937007874" right="0.1968503937007874" top="0.3937007874015748" bottom="0.5905511811023623" header="0.5118110236220472" footer="0.5118110236220472"/>
  <pageSetup fitToHeight="5" fitToWidth="1" horizontalDpi="600" verticalDpi="600" orientation="portrait" paperSize="9" scale="52" r:id="rId2"/>
  <headerFooter alignWithMargins="0">
    <oddFooter>&amp;LPG&amp;P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m_lima</dc:creator>
  <cp:keywords/>
  <dc:description/>
  <cp:lastModifiedBy>Ricardo - Internet</cp:lastModifiedBy>
  <cp:lastPrinted>2012-01-30T10:16:57Z</cp:lastPrinted>
  <dcterms:created xsi:type="dcterms:W3CDTF">2009-07-24T14:02:49Z</dcterms:created>
  <dcterms:modified xsi:type="dcterms:W3CDTF">2013-06-06T14:32:58Z</dcterms:modified>
  <cp:category/>
  <cp:version/>
  <cp:contentType/>
  <cp:contentStatus/>
</cp:coreProperties>
</file>